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https://esecamuelamparo-my.sharepoint.com/personal/controlinterno_esevidasinu_gov_co/Documents/2019/INFORME DE CONTROL INTERNO CONTABLE/formato completo jefe/"/>
    </mc:Choice>
  </mc:AlternateContent>
  <bookViews>
    <workbookView xWindow="0" yWindow="0" windowWidth="20325" windowHeight="10200"/>
  </bookViews>
  <sheets>
    <sheet name="EVAL-C-I-C-2018 " sheetId="6" r:id="rId1"/>
    <sheet name="VALORACIÓN CUALTITATIVA" sheetId="7" r:id="rId2"/>
  </sheet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4" i="6" l="1"/>
  <c r="E123" i="6"/>
  <c r="E122" i="6"/>
  <c r="E121" i="6"/>
  <c r="E120" i="6"/>
  <c r="E119" i="6"/>
  <c r="E118" i="6"/>
  <c r="E117" i="6"/>
  <c r="E116" i="6"/>
  <c r="E115" i="6"/>
  <c r="E114" i="6"/>
  <c r="E113" i="6"/>
  <c r="E110" i="6"/>
  <c r="E109" i="6"/>
  <c r="E108" i="6"/>
  <c r="E103" i="6"/>
  <c r="E102" i="6"/>
  <c r="E101" i="6"/>
  <c r="E100" i="6"/>
  <c r="E99" i="6"/>
  <c r="E98" i="6"/>
  <c r="E97" i="6"/>
  <c r="E96" i="6"/>
  <c r="E95" i="6"/>
  <c r="E94" i="6"/>
  <c r="E93" i="6"/>
  <c r="E92" i="6"/>
  <c r="E91" i="6"/>
  <c r="E90" i="6"/>
  <c r="E89" i="6"/>
  <c r="E88" i="6"/>
  <c r="E85" i="6"/>
  <c r="E84" i="6"/>
  <c r="E83" i="6"/>
  <c r="E82" i="6"/>
  <c r="E81" i="6"/>
  <c r="E80" i="6"/>
  <c r="E79" i="6"/>
  <c r="E78" i="6"/>
  <c r="E77" i="6"/>
  <c r="E76" i="6"/>
  <c r="E74" i="6"/>
  <c r="E73" i="6"/>
  <c r="E72" i="6"/>
  <c r="E70" i="6"/>
  <c r="E69" i="6"/>
  <c r="E68" i="6"/>
  <c r="E67" i="6"/>
  <c r="E66" i="6"/>
  <c r="E65" i="6"/>
  <c r="E64" i="6"/>
  <c r="E63" i="6"/>
  <c r="E62" i="6"/>
  <c r="E61" i="6"/>
  <c r="E60" i="6"/>
  <c r="E59" i="6"/>
  <c r="E58" i="6"/>
  <c r="E57" i="6"/>
  <c r="E56" i="6"/>
  <c r="E54" i="6"/>
  <c r="E53" i="6"/>
  <c r="E52" i="6"/>
  <c r="E51" i="6"/>
  <c r="E49" i="6"/>
  <c r="E48" i="6"/>
  <c r="E47" i="6"/>
  <c r="E46" i="6"/>
  <c r="E45" i="6"/>
  <c r="E44" i="6"/>
  <c r="E43" i="6"/>
  <c r="E42"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F5" i="6" l="1"/>
  <c r="F23" i="6"/>
  <c r="F10" i="6"/>
  <c r="F76" i="6"/>
  <c r="F93" i="6"/>
  <c r="F68" i="6"/>
  <c r="F20" i="6"/>
  <c r="F13" i="6"/>
  <c r="F122" i="6"/>
  <c r="F120" i="6"/>
  <c r="F115" i="6"/>
  <c r="F113" i="6"/>
  <c r="F98" i="6"/>
  <c r="F95" i="6"/>
  <c r="F108" i="6"/>
  <c r="F53" i="6"/>
  <c r="F35" i="6"/>
  <c r="F32" i="6"/>
  <c r="F17" i="6"/>
  <c r="F88" i="6"/>
  <c r="F80" i="6"/>
  <c r="F72" i="6"/>
  <c r="F65" i="6"/>
  <c r="F45" i="6"/>
  <c r="F29" i="6"/>
  <c r="F62" i="6"/>
  <c r="F59" i="6"/>
  <c r="F56" i="6"/>
  <c r="F51" i="6"/>
  <c r="F48" i="6"/>
  <c r="F42" i="6"/>
  <c r="F26" i="6"/>
  <c r="F125" i="6" l="1"/>
  <c r="G125" i="6" s="1"/>
</calcChain>
</file>

<file path=xl/sharedStrings.xml><?xml version="1.0" encoding="utf-8"?>
<sst xmlns="http://schemas.openxmlformats.org/spreadsheetml/2006/main" count="560" uniqueCount="294">
  <si>
    <t>FORMULARIO PARA LA EVALUACIÓN DEL CONTROL INTERNO CONTABLE 2018</t>
  </si>
  <si>
    <t>MARCO DE REFERENCIA DEL PROCESO CONTABLE</t>
  </si>
  <si>
    <t>VALORACIONES</t>
  </si>
  <si>
    <t>SOPORTES DE JUSTIFICACIÓN</t>
  </si>
  <si>
    <t>ELEMENTOS DEL MARCO NORMATIVO</t>
  </si>
  <si>
    <t>POLÍTICAS CONTABLES</t>
  </si>
  <si>
    <t>TIPO</t>
  </si>
  <si>
    <t>CALIFICACIÓN</t>
  </si>
  <si>
    <t>TOTAL</t>
  </si>
  <si>
    <t>OBSERVACIONES</t>
  </si>
  <si>
    <t>¿La entidad ha  definido  las  políticas contables que debe aplicar para el reconocimiento, medición, revelación y presentación de los hechos económicos de acuerdo con el marco normativo  que  le  corresponde aplicar?</t>
  </si>
  <si>
    <t>Ex</t>
  </si>
  <si>
    <t>SI</t>
  </si>
  <si>
    <t>1.1</t>
  </si>
  <si>
    <t>¿Se   socializan   las   políticas   con   el personal  involucrado  en  el  proceso contable?</t>
  </si>
  <si>
    <t>Ef</t>
  </si>
  <si>
    <t>1.2</t>
  </si>
  <si>
    <t>¿Las      políticas      establecidas      son aplicadas en el desarrollo del proceso contable?</t>
  </si>
  <si>
    <t>Las politicas de la entidad estan enmarcadas para el cumplimiento del Marco Normativo NIIF el cual se adopto en la entidad.</t>
  </si>
  <si>
    <t>1.3</t>
  </si>
  <si>
    <t>¿Las políticas contables responden a la naturaleza   y   a   la   actividad   de   la entidad?</t>
  </si>
  <si>
    <t>1.4</t>
  </si>
  <si>
    <t>¿Las políticas contables propenden por la representación fiel de la información financiera?</t>
  </si>
  <si>
    <t>¿Se establecen instrumentos (planes, procedimientos, manuales, reglas de negocio,  guías,  etc)  para  el seguimiento  al  cumplimiento  de  los planes de mejoramiento derivados de los hallazgos de auditoría interna o externa?</t>
  </si>
  <si>
    <t xml:space="preserve">Auditorias Internas: Procedimiento Plan de Mejoramiento por  Procesos PD-AS-04. Auditorias Externas: Formatos establecidos entes de Control </t>
  </si>
  <si>
    <t xml:space="preserve">¿Se  socializan  estos  instrumentos  de seguimiento con los responsables?
</t>
  </si>
  <si>
    <t xml:space="preserve">¿Se hace seguimiento o monitoreo al cumplimiento    de    los    planes    de mejoramiento?
</t>
  </si>
  <si>
    <t>PARCIALMENTE</t>
  </si>
  <si>
    <t xml:space="preserve">¿La entidad cuenta con una política o
instrumento (procedimiento, manual, regla  de  negocio,  guía,  instructivo, etc.)  tendiente a  facilitar  el  flujo de información relativo a los hechos económicos originados en cualquier dependencia?
</t>
  </si>
  <si>
    <t>3.1</t>
  </si>
  <si>
    <t xml:space="preserve">¿Se socializan estas herramientas con
el personal involucrado en el proceso?
</t>
  </si>
  <si>
    <t>3.2</t>
  </si>
  <si>
    <t xml:space="preserve">¿Se        tienen        identificados        los
documentos   idóneos   mediante   los cuales se informa al área contable?
</t>
  </si>
  <si>
    <t>3.3</t>
  </si>
  <si>
    <t xml:space="preserve">¿Existen      procedimientos      internos
documentados      que      faciliten      la aplicación de la política?
</t>
  </si>
  <si>
    <t>NO</t>
  </si>
  <si>
    <t xml:space="preserve">¿Se ha implementado una política o
instrumento (directriz, procedimiento, guía o lineamiento) sobre la identificación de los bienes físicos en forma individualizada dentro del proceso contable de la entidad?
</t>
  </si>
  <si>
    <t>4.1</t>
  </si>
  <si>
    <t xml:space="preserve">¿Se  ha  socializado  este  instrumento
con   el   personal   involucrado   en   el proceso?
</t>
  </si>
  <si>
    <t>4.2</t>
  </si>
  <si>
    <t xml:space="preserve">¿Se verifica la individualización de los
bienes físicos?
</t>
  </si>
  <si>
    <t xml:space="preserve">Se verifica y se registra de acuerdo al reporte que suministra el personal encargado del inventario. </t>
  </si>
  <si>
    <t xml:space="preserve">¿Se cuenta con una directriz, guía o
procedimiento     para     realizar     las conciliaciones   de   las   partidas   más relevantes,    a    fin    de    lograr    una adecuada identificación y medición?
</t>
  </si>
  <si>
    <t>5.1</t>
  </si>
  <si>
    <t xml:space="preserve">¿Se socializan estas directrices, guías o
procedimientos     con     el     personal involucrado en el proceso?
</t>
  </si>
  <si>
    <t>5.2</t>
  </si>
  <si>
    <t xml:space="preserve">¿Se   verifica   la   aplicación   de   estas
directrices, guías o procedimientos?
</t>
  </si>
  <si>
    <t xml:space="preserve">¿Se  cuenta  con  una  directriz,  guía,
lineamiento, procedimiento o instrucción en que se defina la segregación de funciones (autorizaciones, registros y manejos) dentro de los procesos contables?
</t>
  </si>
  <si>
    <t>6.1</t>
  </si>
  <si>
    <t xml:space="preserve">¿Se    socializa    esta    directriz,    guía,
lineamiento, procedimiento o instrucción con el personal involucrado en el proceso?
</t>
  </si>
  <si>
    <t>6.2</t>
  </si>
  <si>
    <t xml:space="preserve">¿Se  verifica  el  cumplimiento  de  esta
directriz,           guía,           lineamiento, procedimiento o instrucción?
</t>
  </si>
  <si>
    <t xml:space="preserve">¿Se     cuenta     con     una     directriz,
procedimiento, guía, lineamiento o instrucción para la presentación oportuna  de  la  información financiera?
</t>
  </si>
  <si>
    <t>7.1</t>
  </si>
  <si>
    <t>7.2</t>
  </si>
  <si>
    <t xml:space="preserve">¿Se   cumple   con   la   directriz,   guía,
lineamiento,         procedimiento         o instrucción?
</t>
  </si>
  <si>
    <t xml:space="preserve">¿Existe un procedimiento para llevar a
cabo, en forma adecuada, el cierre integral de la información producida en las áreas o dependencias que generan hechos económicos?
</t>
  </si>
  <si>
    <t>8.1</t>
  </si>
  <si>
    <t>¿Se socializa este procedimiento con el personal involucrado en el proceso?</t>
  </si>
  <si>
    <t>8.2</t>
  </si>
  <si>
    <t>¿Se cumple con el procedimiento?</t>
  </si>
  <si>
    <t xml:space="preserve">¿La    entidad    tiene    implementadas
directrices, procedimientos, guías o lineamientos para realizar periódicamente  inventarios  y  cruces de información, que le permitan verificar la existencia de activos y pasivos?
</t>
  </si>
  <si>
    <t>9.1</t>
  </si>
  <si>
    <t xml:space="preserve">¿Se       socializan       las       directrices,
procedimientos, guías o lineamientos con el personal involucrado en el proceso?
</t>
  </si>
  <si>
    <t>9.2</t>
  </si>
  <si>
    <t xml:space="preserve">¿Se   cumple   con   estas   directrices,
procedimientos, guías o lineamientos?
</t>
  </si>
  <si>
    <t xml:space="preserve">¿Se   tienen   establecidas   directrices,
procedimientos, instrucciones, o lineamientos  sobre  análisis, depuración y seguimiento de cuentas para el mejoramiento y sostenibilidad de la calidad de la información?
</t>
  </si>
  <si>
    <t>10.1</t>
  </si>
  <si>
    <t xml:space="preserve">¿Se     socializan     estas     directrices,
procedimientos, instrucciones, o lineamientos con el personal involucrado en el proceso?
</t>
  </si>
  <si>
    <t>10.2</t>
  </si>
  <si>
    <t xml:space="preserve">¿Existen mecanismos para verificar el
cumplimiento de estas directrices, procedimientos, instrucciones, o lineamientos?
</t>
  </si>
  <si>
    <t>10.3</t>
  </si>
  <si>
    <t xml:space="preserve">¿El    análisis,    la    depuracion    y    el
seguimiento de cuentas se realiza permanentemente o por lo menos periódicamente?
</t>
  </si>
  <si>
    <t>ETAPAS DEL PROCESO CONTABLE</t>
  </si>
  <si>
    <t>RECONOCIMIENTO</t>
  </si>
  <si>
    <t>IDENTIFICACIÓN</t>
  </si>
  <si>
    <t>¿Se evidencia por medio de flujogramas, u otra técnica o mecanismo, la forma como circula la información hacia el área contable?</t>
  </si>
  <si>
    <t>11.1</t>
  </si>
  <si>
    <t xml:space="preserve">¿La    entidad    ha    identificado    los
proveedores  de  información  dentro del proceso contable?
</t>
  </si>
  <si>
    <t>11.2</t>
  </si>
  <si>
    <t xml:space="preserve">¿La    entidad    ha    identificado    los
receptores de información dentro del proceso contable?
</t>
  </si>
  <si>
    <t xml:space="preserve">¿Los   derechos   y   obligaciones   se
encuentran debidamente individualizados en la contabilidad, bien sea por el área contable, o bien por otras dependencias?
</t>
  </si>
  <si>
    <t>12.1</t>
  </si>
  <si>
    <t xml:space="preserve">¿Los derechos y obligaciones se miden
a partir de su individualización?
</t>
  </si>
  <si>
    <t>12.2</t>
  </si>
  <si>
    <t xml:space="preserve">¿La baja en cuentas es factible a partir
de la individualización de los derechos y obligaciones?
</t>
  </si>
  <si>
    <t xml:space="preserve">¿Para la identificación de los hechos
económicos, se toma como base el marco normativo aplicable a la entidad?
</t>
  </si>
  <si>
    <t>13.1</t>
  </si>
  <si>
    <t xml:space="preserve">¿En  el  proceso  de  identificación  se
tienen en cuenta los criterios para el reconocimiento de los hechos económicos definidos en las normas?
</t>
  </si>
  <si>
    <t>CLASIFICACIÓN</t>
  </si>
  <si>
    <t>¿Se utiliza la versión actualizada del Catálogo General de Cuentas correspondiente al marco normativo aplicable a la entidad?</t>
  </si>
  <si>
    <t>14.1</t>
  </si>
  <si>
    <t xml:space="preserve">¿Se  realizan  revisiones  permanentes
sobre   la   vigencia   del   catálogo   de cuentas?
</t>
  </si>
  <si>
    <t xml:space="preserve">¿Se  llevan  registros  individualizados
de los hechos económicos ocurridos en la entidad?
</t>
  </si>
  <si>
    <t>15.1</t>
  </si>
  <si>
    <t xml:space="preserve">¿En   el   proceso   de   clasificación   se
consideran los criterios definidos en el marco normativo aplicable a la entidad?
</t>
  </si>
  <si>
    <t>REGISTRO</t>
  </si>
  <si>
    <t>¿Los       hechos       económicos       se contabilizan cronológicamente?</t>
  </si>
  <si>
    <t>16.1</t>
  </si>
  <si>
    <t xml:space="preserve">¿Se    verifica    el    registro    contable
cronológico        de        los        hechos económicos?
</t>
  </si>
  <si>
    <t>16.2</t>
  </si>
  <si>
    <t xml:space="preserve">¿Se verifica el registro consecutivo de
los hechos económicos en los libros de contabilidad?
</t>
  </si>
  <si>
    <t xml:space="preserve">¿Los  hechos  económicos  registrados
están   respaldados   en   documentos soporte idóneos?
</t>
  </si>
  <si>
    <t>17.1</t>
  </si>
  <si>
    <t xml:space="preserve">¿Se verifica que los registros contables
cuenten  con  los  documentos  de origen interno o externo que los soporten?
</t>
  </si>
  <si>
    <t>17.2</t>
  </si>
  <si>
    <t xml:space="preserve">¿Se     conservan     y     custodian     los
documentos soporte?
</t>
  </si>
  <si>
    <t xml:space="preserve">¿Para   el   registro   de   los   hechos
económicos, se elaboran los respectivos comprobantes de contabilidad?
</t>
  </si>
  <si>
    <t>18.1</t>
  </si>
  <si>
    <t xml:space="preserve">¿Los comprobantes de contabilidad se
realizan cronológicamente?
</t>
  </si>
  <si>
    <t>18.2</t>
  </si>
  <si>
    <t xml:space="preserve">¿Los comprobantes de contabilidad se
enumeran consecutivamente?
</t>
  </si>
  <si>
    <t xml:space="preserve">¿Los    libros    de    contabilidad    se
encuentran debidamente soportados en comprobantes de contabilidad?
</t>
  </si>
  <si>
    <t>19.1</t>
  </si>
  <si>
    <t xml:space="preserve">¿La   información   de   los   libros   de
contabilidad coincide con la registrada en los comprobantes de contabilidad?
</t>
  </si>
  <si>
    <t>19.2</t>
  </si>
  <si>
    <t xml:space="preserve">En caso de haber diferencias entre los
registros en los libros y los comprobantes de contabilidad, ¿se realizan  las  conciliaciones  y  ajustes necesarios?
</t>
  </si>
  <si>
    <t xml:space="preserve">¿Existe algún mecanismo a través del
cual se verifique la completitud de los registros contables?
</t>
  </si>
  <si>
    <t>20.1</t>
  </si>
  <si>
    <t xml:space="preserve">¿Dicho    mecanismo    se    aplica    de
manera permanente o periódica?
</t>
  </si>
  <si>
    <t>20.2</t>
  </si>
  <si>
    <t xml:space="preserve">¿Los     libros     de     contabilidad     se
encuentran actualizados y sus saldos están   de   acuerdo   con   el   último informe trimestral transmitido a la Contaduría General de la Nación?
</t>
  </si>
  <si>
    <t>MEDICIÓN INICIAL</t>
  </si>
  <si>
    <t>¿Los criterios de medición inicial de los hechos económicos utilizados por la entidad corresponden al marco normativo aplicable a la entidad?</t>
  </si>
  <si>
    <t>21.1</t>
  </si>
  <si>
    <t xml:space="preserve">¿Los   criterios   de   medición   de   los
activos, pasivos, ingresos, gastos y costos contenidos en el marco normativo aplicable a la entidad, son de conocimiento del personal involucrado en el proceso contable?
</t>
  </si>
  <si>
    <t>21.2</t>
  </si>
  <si>
    <t xml:space="preserve">¿Los   criterios   de   medición   de   los
activos, pasivos, ingresos, gastos y costos se aplican conforme al marco normativo que le corresponde a la entidad?
</t>
  </si>
  <si>
    <t>MEDICIÓN POSTERIOR</t>
  </si>
  <si>
    <t>¿Se  calculan,  de  manera  adecuada, los valores correspondientes a los procesos de depreciación, amortización, agotamiento y deterioro, según aplique?</t>
  </si>
  <si>
    <t>22.1</t>
  </si>
  <si>
    <t xml:space="preserve">¿Los   cálculos   de   depreciación   se
realizan con base en lo establecido en la política?
</t>
  </si>
  <si>
    <t>22.2</t>
  </si>
  <si>
    <t xml:space="preserve">¿La vida útil de la propiedad, planta y
equipo, y la depreciación son objeto de revisión periódica?
</t>
  </si>
  <si>
    <t>22.3</t>
  </si>
  <si>
    <t xml:space="preserve">¿Se verifican los indicios de deterioro
de los activos por lo menos al final del periodo contable?
</t>
  </si>
  <si>
    <t>¿Se         encuentran         plenamente
establecidos los criterios de medición posterior para cada uno de los elementos  de  los  estados financieros?</t>
  </si>
  <si>
    <t>23.1</t>
  </si>
  <si>
    <t xml:space="preserve">¿Los criterios se establecen con base
en el marco normativo aplicable a la entidad?
</t>
  </si>
  <si>
    <t>23.2</t>
  </si>
  <si>
    <t xml:space="preserve">¿Se identifican los hechos económicos
que deben ser objeto de actualización posterior?
</t>
  </si>
  <si>
    <t>23.3</t>
  </si>
  <si>
    <t xml:space="preserve">¿Se verifica que la medición posterior
se efectúa con base en los criterios establecidos en el marco normativo aplicable a la entidad?
</t>
  </si>
  <si>
    <t>23.4</t>
  </si>
  <si>
    <t xml:space="preserve">¿La    actualización    de    los    hechos
económicos   se   realiza   de   manera oportuna?
</t>
  </si>
  <si>
    <t>23.5</t>
  </si>
  <si>
    <t xml:space="preserve">¿Se       soportan       las       mediciones
fundamentadas en estimaciones o juicios  de  profesionales  expertos ajenos al proceso contable?
</t>
  </si>
  <si>
    <t>PRESENTACIÓN DE ESTADOS</t>
  </si>
  <si>
    <t>FINANCIEROS</t>
  </si>
  <si>
    <t>¿Se elaboran y presentan oportunamente los estados financieros a los usuarios de la información financiera?</t>
  </si>
  <si>
    <t>24.1</t>
  </si>
  <si>
    <t xml:space="preserve">¿Se cuenta con una política, directriz,
procedimiento,   guía   o   lineamiento para la divulgación de los estados financieros?
</t>
  </si>
  <si>
    <t>24.2</t>
  </si>
  <si>
    <t xml:space="preserve">¿Se    cumple    la    política,    directriz,
procedimiento, guía o lineamiento establecida para la divulgación de los estados financieros?
</t>
  </si>
  <si>
    <t>24.3</t>
  </si>
  <si>
    <t xml:space="preserve">¿Se   tienen   en   cuenta   los   estados
financieros para la toma de decisiones en la gestión de la entidad?
</t>
  </si>
  <si>
    <t>24.4</t>
  </si>
  <si>
    <t xml:space="preserve">¿Se  elabora  el  juego  completo  de estados financieros, con corte al 31 de
diciembre?
</t>
  </si>
  <si>
    <t xml:space="preserve">¿Las cifras contenidas en los estados
financieros  coinciden  con  los  saldos de los libros de contabilidad?
</t>
  </si>
  <si>
    <t>25.1</t>
  </si>
  <si>
    <t xml:space="preserve">¿Se   realizan   verificaciones   de   los
saldos de las partidas de los estados financieros previo a la presentación de los estados financieros?
</t>
  </si>
  <si>
    <t xml:space="preserve">¿Se utiliza un sistema de indicadores
para analizar e interpretar la realidad financiera de la entidad?
</t>
  </si>
  <si>
    <t>26.1</t>
  </si>
  <si>
    <t xml:space="preserve">¿Los   indicadores   se   ajustan   a   las
necesidades   de   la   entidad   y   del proceso contable?
</t>
  </si>
  <si>
    <t>26.2</t>
  </si>
  <si>
    <t xml:space="preserve">¿Se    verifica    la    fiabilidad    de    la
información   utilizada   como   insumo para la elaboración del indicador?
</t>
  </si>
  <si>
    <t xml:space="preserve">¿La  información  financiera  presenta
la suficiente ilustración para su adecuada comprensión por parte de los usuarios?
</t>
  </si>
  <si>
    <t>27.1</t>
  </si>
  <si>
    <t xml:space="preserve">¿Las  notas  a  los  estados  financieros
cumplen con las revelaciones requeridas en las normas para el reconocimiento, medición, revelación y presentación de los hechos económicos del marco normativo aplicable?
</t>
  </si>
  <si>
    <t>27.2</t>
  </si>
  <si>
    <t xml:space="preserve">¿El   contenido   de   las   notas   a   los
estados financieros revela en forma suficiente la información de tipo cualitativo y cuantitativo para que sea útil al usuario?
</t>
  </si>
  <si>
    <t>27.3</t>
  </si>
  <si>
    <t xml:space="preserve">¿En las notas a los estados financieros,
se hace referencia a las variaciones significativas que se presentan de un periodo a otro?
</t>
  </si>
  <si>
    <t>27.4</t>
  </si>
  <si>
    <t>¿Las  notas  explican  la  aplicación  de
metodologías o la aplicación de juicios profesionales en la preparación de la  información, cuando a ello hay lugar?</t>
  </si>
  <si>
    <t>27.5</t>
  </si>
  <si>
    <t xml:space="preserve">¿Se   corrobora   que   la   información
presentada a los distintos usuarios de la información sea consistente?
</t>
  </si>
  <si>
    <t>RENDICIÓN DE CUENTAS E</t>
  </si>
  <si>
    <t>INFORMACIÓN A PARTES INTERESADAS</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</si>
  <si>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</si>
  <si>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28.1</t>
  </si>
  <si>
    <t xml:space="preserve">¿Se verifica la consistencia de las cifras
presentadas en los estados financieros con las presentadas en la rendición de cuentas o la presentada para propósitos específicos?
</t>
  </si>
  <si>
    <t>28.2</t>
  </si>
  <si>
    <t xml:space="preserve">¿Se    presentan    explicaciones    que
faciliten a los diferentes usuarios la comprensión de la información financiera presentada?
</t>
  </si>
  <si>
    <t>GESTIÓN DEL RIESGO CONTABLE</t>
  </si>
  <si>
    <t>¿Existen  mecanismos  de identificación y monitoreo de los riesgos de índole contable?</t>
  </si>
  <si>
    <t>29.1</t>
  </si>
  <si>
    <t xml:space="preserve">¿Se deja evidencia de la aplicación de
estos mecanismos?
</t>
  </si>
  <si>
    <t xml:space="preserve">¿Se ha establecido la probabilidad de
ocurrencia y el impacto que puede tener,  en  la entidad,  la materialización de los riesgos de índole contable?
</t>
  </si>
  <si>
    <t>30.1</t>
  </si>
  <si>
    <t xml:space="preserve">¿Se analizan y  se da un tratamiento
adecuado   a   los   riesgos   de   índole contable en forma permanente?
</t>
  </si>
  <si>
    <t>30.2</t>
  </si>
  <si>
    <t xml:space="preserve">¿Los riesgos identificados se revisan y
actualizan periódicamente?
</t>
  </si>
  <si>
    <t>30.3</t>
  </si>
  <si>
    <t xml:space="preserve">¿Se   han   establecido   controles   que
permitan mitigar o neutralizar la ocurrencia  de  cada  riesgo identificado?
</t>
  </si>
  <si>
    <t>30.4</t>
  </si>
  <si>
    <t xml:space="preserve">¿Se        realizan        autoevaluaciones
periódicas para determinar la eficacia de los controles implementados en cada   una   de   las   actividades   del proceso contable?
</t>
  </si>
  <si>
    <t xml:space="preserve">¿Los funcionarios involucrados en el
proceso contable poseen las habilidades  y  competencias necesarias para su ejecución?
</t>
  </si>
  <si>
    <t>31.1</t>
  </si>
  <si>
    <t xml:space="preserve">¿Las   personas   involucradas   en   el
proceso contable están capacitadas para  identificar  los  hechos económicos propios de la entidad que tienen impacto contable?
</t>
  </si>
  <si>
    <t xml:space="preserve">¿Dentro   del   plan   institucional   de
capacitación  se  considera  el desarrollo de competencias y actualización  permanente  del personal involucrado en el proceso contable?
</t>
  </si>
  <si>
    <t>32.1</t>
  </si>
  <si>
    <t xml:space="preserve">¿Se verifica la ejecución del  plan de
capacitación?
</t>
  </si>
  <si>
    <t>32.2</t>
  </si>
  <si>
    <t xml:space="preserve">¿Se  verifica  que  los  programas  de
capacitación desarrollados apuntan al mejoramiento de competencias y habilidades?
</t>
  </si>
  <si>
    <t xml:space="preserve">Todas las obligaciones estan asignadas individualmente a cada tercero y se mide de acuerdo al pasivo corriente o no corriente. </t>
  </si>
  <si>
    <t xml:space="preserve">informes presentados y validados de acuerdo al nuevo marco normativo del catalogo de cuentas. </t>
  </si>
  <si>
    <t xml:space="preserve">revisiones permantes en la pagina de la contaduria general de la nacion si se presentan novedades referentes al catologo. </t>
  </si>
  <si>
    <t>registro de las operaciones diariamente de acuerdo a las fechas que ingresan y consecutivo asignado.</t>
  </si>
  <si>
    <t>Se verifica si el registro en contabilidad concuerdan con los documentos soportes.</t>
  </si>
  <si>
    <t xml:space="preserve">los comprobantes de ingresos y egresos se acompañan con los respectivos soportes de acuerdo con su naturaleza. </t>
  </si>
  <si>
    <t xml:space="preserve">se verifican que cada cuenta tenga anexos sus respectivos soportes internos y externos. </t>
  </si>
  <si>
    <t xml:space="preserve">archivos de gestion y central </t>
  </si>
  <si>
    <t>cada registro contable tiene su formato tanto ingreso como de egreso para evidencias de las operaciones diarias de la entidad.</t>
  </si>
  <si>
    <t>registro de operaciones diariamente en forma cronologia (comprobantes de diario)</t>
  </si>
  <si>
    <t xml:space="preserve">todos los comprabantes estan enumerados consecutivamente, teniendo en cuenta el control que lleva cada area. </t>
  </si>
  <si>
    <t>se encuentran soportados en los comprobantes de ingresos, egresos, cuentas por pagar.</t>
  </si>
  <si>
    <t>los auxiliares registran y procesan la información para la consolidacion de los estados financieros y presentacion a los entes de control.</t>
  </si>
  <si>
    <t xml:space="preserve">suministro de información de los procesos judiciales por parte de la oficina Juridica. </t>
  </si>
  <si>
    <t>Actualización del Manual de Politicas Contables bajo el nuevo marco normativo Resolución 535 del 2018.</t>
  </si>
  <si>
    <t xml:space="preserve">Definidos en la Resolución 535 Actualización del Manual de Politicas Contables bajo el nuevo marco normativo. </t>
  </si>
  <si>
    <t>Resolución 535 Actualización del Manual de Politicas Contables bajo el nuevo marco normativo</t>
  </si>
  <si>
    <t xml:space="preserve"> reuniones area Administrativa y Financiera.</t>
  </si>
  <si>
    <t xml:space="preserve"> Facturas, documentos de ADRES, extractos bancarios, contratos, convenios, sentencias. </t>
  </si>
  <si>
    <t xml:space="preserve">Reuniones del Area Administrativa y Financiera. </t>
  </si>
  <si>
    <t>publicación Notas a los estados financieros pagina web de la entidad.</t>
  </si>
  <si>
    <t xml:space="preserve">Politica de Administración de Riesgos. </t>
  </si>
  <si>
    <t>Informes a entes de control entregados oportunamente.</t>
  </si>
  <si>
    <t>Entrega oportuna a los entes de control.</t>
  </si>
  <si>
    <t xml:space="preserve">Procedimiento Elaboración de Estados Financieros PD-GF-24 del proceso Gestion Administrativa y Financiera PR-GF. </t>
  </si>
  <si>
    <t>notas a los estados financieros.</t>
  </si>
  <si>
    <t xml:space="preserve">La información contenida en las notas va acompañada de graficos y tablas que permiten una mayor ilustración. </t>
  </si>
  <si>
    <t xml:space="preserve">La información reportada a los entes de control se acompaña con copia de los estados financieros, estos mismos se cuelgan en pagina web de la entidad. </t>
  </si>
  <si>
    <t>Mapa de Riesgos</t>
  </si>
  <si>
    <t>No se realiza en forma permanente</t>
  </si>
  <si>
    <t xml:space="preserve">Falta seguimiento mapa de riesgos de manera periodica. </t>
  </si>
  <si>
    <t>Falta fortalecer los controles para mitigar los riesgos (Mapa de Riesgos).</t>
  </si>
  <si>
    <t>Falta autoevaluaciones periodicas sobre la eficacia de los controles implementados a las actividades del proceso contable.</t>
  </si>
  <si>
    <t xml:space="preserve">El proceso contable cuenta con funcionarios profesionales, los cuales frecuentemente se estan actualizando en los cambios normativos. </t>
  </si>
  <si>
    <t xml:space="preserve">El proceso contable cuenta con funcionarios profesionales, los cuales frecuentemente se estan actualizando en los cambios normativos expedidos por la Contaduria. </t>
  </si>
  <si>
    <t>Actualización del Manual de Politicas Contables bajo el nuevo marco normativo Resolución interna 535 del 2018.</t>
  </si>
  <si>
    <t xml:space="preserve">Para las areas auditadas se emite informe y se les explica el respectivo formato de Plan de Mejoramiento. Socialización con las areas que de acuerdo a los informes del ente de control se dejo alguna observación  y se envia por correo electronico el respectivo formatos establecido por el  ente de control para el respectivo seguimiento de los planes de mejoramiento. </t>
  </si>
  <si>
    <t xml:space="preserve"> A los planes de mejoramiento suscrito con los entes de control siempre se le realiza seguimiento e informe de avances de acuerdo a los formatos y fechas establecidos por los entes de control. En el seguimiento del Plan Operativo se le realiza autoevaluación y seguimiento a los planes de mejora establecido como resultado del seguimiento de las actividades. </t>
  </si>
  <si>
    <t xml:space="preserve">Existe el Manual de Politicas Contables para dar aplicación al marco normativo, se han estado desarrollando y actualizando las politicas especificas relacionadas en la Actualización del Manual de Politicas Contables Resolución 535 del 2018,  de las cuales posteriormente se desglosarian procedimientos o instructivos que faciliten la aplicación. </t>
  </si>
  <si>
    <t xml:space="preserve">Reuniones del area, entrenamiento en el puesto de trabajo. </t>
  </si>
  <si>
    <t>Manual de procesos y procedimientos Gestion Administrativa y Financiera Resolución 428 del 2013</t>
  </si>
  <si>
    <t>Manual de procesos y procedimientos Gestion Administrativa y Financiera Resolución 428 del 2013. Actualización del Manual de Politicas Contables Resolución 535 del 2018.</t>
  </si>
  <si>
    <t>Todos los hechos economicos se causan en su respectivo periodo o mes de servicio respaldado con un soporte contable a traves del comprobante de egreso o ingreso.</t>
  </si>
  <si>
    <t>A traves de las notas contables.</t>
  </si>
  <si>
    <t xml:space="preserve">soportes de las cuentas que reposan en el area de tesoreria y en archivo central. </t>
  </si>
  <si>
    <t>al momento de registrar la causación de cada cuenta se verifica que los soportes esten completos.</t>
  </si>
  <si>
    <t xml:space="preserve">el software con el que cuenta la entidad tiene incluidos los libros de contabilidad. Al momento de registrar cada operación automaticamente se va actualizando la información en libros. </t>
  </si>
  <si>
    <t xml:space="preserve">Los movimientos y saldos del sotware de contabilidad a 31 de Diceimbre. los libros de contabilidad </t>
  </si>
  <si>
    <t>Manual de procesos y procedimientos Gestion Administrativa y Financiera Resolución 428 del 2013. se han estado desarrollando y actualizando las politicas especificas relacionadas en la Actualización del Manual de Politicas Contables Resolución 535 del 2018,  de las cuales posteriormente se desglosarian procedimientos o instructivos</t>
  </si>
  <si>
    <t>Las obligaciones se causan y se le asigna un consecutivo que las individualiza. Todo se encuentra individualizado con sus terceros y sus saldos</t>
  </si>
  <si>
    <t>Se publican en la pagina web, se han estado ctualizando las politicas especificas relacionadas en la Actualización del Manual de Politicas Contables Resolución 535 del 2018,  de las cuales posteriormente se desglosarian en procedimientos o instructivos que faciliten la aplicación</t>
  </si>
  <si>
    <t>En rendición de cuentas se publican los estados financieros en la pagina web de la entidad y se rindieron los respectivos informes a los entes.</t>
  </si>
  <si>
    <t xml:space="preserve">Los estados financieros se publican en la pagina web y se rinden los respectivos informes a los entes de control. </t>
  </si>
  <si>
    <t xml:space="preserve">se realizo curso de Gestión Estratégica para la Sostenibilidad Administrativa y Financiera en Salud, aplicación de criterios de calidad y control interno en el sector salud MECI, en convenio entre el SENA Y ACESI. Tambien asistieron a capacitación de Normas Internacionales de Información Financiera NIIF realizadas por Coodescor. </t>
  </si>
  <si>
    <t>Formatos de asistencia de las capacitaciones dictadas del convenio entre SENA Y ACESI.</t>
  </si>
  <si>
    <t xml:space="preserve">bienes inmuebles y parque automotor. </t>
  </si>
  <si>
    <t xml:space="preserve">metodo lineal en la actualización del Manual de Politicas Contables, se aplica de manera individualizada a bienes inmuebles y parque automotor. </t>
  </si>
  <si>
    <t>se aplica la depreciación de manera individualizada a bienes inmuebles y parque automotor.</t>
  </si>
  <si>
    <t>De los activo financieros</t>
  </si>
  <si>
    <t xml:space="preserve">Debido a los ajustes en los procedimientos bajo el marco normativo, la Ese realiza ajustes en la medición de las cuentas que hacen parte de los estados financieros. </t>
  </si>
  <si>
    <t xml:space="preserve">Proceso: Gestión Administrativa y Financiera codigo PR-GF Resolución 428 del 2013.   Actualización del Manual de Politicas Contables Resolución 535 del 2018 de las politicas especificas relacionadas en este manual   posteriormente se desglosarian procedimientos o instructivos que faciliten la aplicación. </t>
  </si>
  <si>
    <t>Informe SIA Contralorias rendición Anual de Cuentas.  Actualización de las politicas especificas relacionadas en el Manual de Politicas Contables Resolución 535 del 2018.</t>
  </si>
  <si>
    <t>Registro por terceros de los pagos totales o abonos en cuenta de los terceros individualizados. La baja en cuentas de los derechos aunque se tienen individualizados se debe definir un procedimiento para vincular el rol de otros actores del sistema que intervienen en el proceso contable.</t>
  </si>
  <si>
    <t>Comité de Sostenibilidad Contable.  De las politicas relacionadas en  el Manual de Politicas Contables Resolución 535 del 2018,  posteriormente se desglosarian procedimientos o instructivos que faciliten la aplicación.</t>
  </si>
  <si>
    <t>Comité de Sostenibilidad Contable.</t>
  </si>
  <si>
    <t xml:space="preserve">De acuerdo a la Resolución 182 del 2017 de la Contaduria. </t>
  </si>
  <si>
    <t>Se realizan conciliaciones bancarias, reuniones involucrados proceso contable. Actualización del Manual de Politicas Contables Resolución 535 del 2018,  de las cuales posteriormente se desglosarian procedimientos o instructivos que faciliten la aplicación.</t>
  </si>
  <si>
    <t>En las reuniones del area contable se informa a los diferentes lideres que suministran información contable sobre la entrega oportuna de la información para los respectivos informes. El manual de politicas contables de la ESE constituido como referente del marco normativo Resolución 414 de 2014  con sus respectivas politicas se ha venido actualizando</t>
  </si>
  <si>
    <t xml:space="preserve">Procedimiento Elaboración de Estados Financieros PD-GF-24 del proceso Gestion Administrativa y Financiera PR-GF Resolución 428 del 2013 . En el manual de politicas contables de la ESE Resolución 535 del 2018 las politicas relacionadas en este se han venido actualizando para posteriormente desglosar procedimientos que faciliten la aplicación de las politicas. </t>
  </si>
  <si>
    <t xml:space="preserve">la Actualización del Manual de Politicas contables en sus politicas especificas se ha estado actualizando para posteriormente desglosar procedimientos que faciliten la aplicación de las politicas. </t>
  </si>
  <si>
    <t xml:space="preserve">Procedimiento control de inventarios PD-RF-04 del proceso Gestión de Recursos Fisicos. De las politicas especificas relacionadas en  el Manual de Politicas Contables Resolución 535 del 2018,  posteriormente se desglosarian procedimientos o instructivos que faciliten la aplicación. </t>
  </si>
  <si>
    <t>Proceso de Gestión de Recursos Fisicos- procedimiento Control de inventarios Resolución 428 del 2013.</t>
  </si>
  <si>
    <t>PR-GF-11 Conciliación Bancaria del proceso PR-GF Gestión Adtva y Finaciera. Se han estado desarrollando y actualizando las politicas especificas relacionadas en la Actualización del Manual de Politicas Contables Resolución 535 del 2018, las cuales posteriormente permitiran desarrrollar procedimientos o instructivos.</t>
  </si>
  <si>
    <t xml:space="preserve">Manual de Procesos y Procedimientos Resolución 428 del 2013. Manual de Funciones. </t>
  </si>
  <si>
    <t xml:space="preserve">jefe de area. Cumplimiento de informes de acuerdo a cada responsable. </t>
  </si>
  <si>
    <t xml:space="preserve"> revision libros de contabilidad y movimientos y saldos de acuerdo al periodo a presentar. </t>
  </si>
  <si>
    <t>En las reuniones del area administrativa y financiera se socializan las actualizaciones del Manual de Politicas Contables bajo el nuevo marco normativo Resolución 535 del 2018.</t>
  </si>
  <si>
    <t>Estados Financieros entregados a Gerencia.</t>
  </si>
  <si>
    <t xml:space="preserve">Posterior a finalizar el periodo contable, no de forma permanente de acuerdo a la  Resolución 193 del 2016 del procedimiento para la evaluación del control interno contable Contaduria. </t>
  </si>
  <si>
    <t>CONTROL INTERNO CONTABLE</t>
  </si>
  <si>
    <t>Valoración Cualitativa</t>
  </si>
  <si>
    <t>FORTALEZAS</t>
  </si>
  <si>
    <t>DEBILIDADES</t>
  </si>
  <si>
    <t>AVANCES Y MEJORAS DEL PROCESO DE CONTROL INTERNO CONTABLE</t>
  </si>
  <si>
    <t>RECOMENDACIONES</t>
  </si>
  <si>
    <t xml:space="preserve"> • El sistema de indicadores no permite evaluar permanente la gestión y los resultados de la entidad.
• Falta un procedimiento documentado y estandarizado que permita llevar en forma adecuada el cierre integral de la información producida en las áreas o dependencia que generan los hechos económicos, financieros, sociales y ambientales, donde se les fije los plazos de entrega.
• Falta una revisión y actualización periódica de los riesgos identificados y autoevaluaciones periódicas sobre la eficacia de los controles implementados a las actividades del proceso contable.
• Falta documentar directrices, guías, procedimientos o lineamientos para realizar revisiones periódicas de inventarios y cruces de información.
• Falta documentar los procedimientos, directriz, guía o lineamiento y demás herramientas que se usan en la entidad (aplicativos, hojas de cálculo, listas de chequeo, etc.) que se requieren para desarrollar las políticas contables definidas bajo el nuevo marco normativo en forma estandarizada.
• No se ha desarrollado el instrumento que permita la aplicación de la política de deterioro en los activos de la entidad y que garantice la aplicación y seguimiento permanente de la misma.
• Se presenta debilidad en los procedimientos que permitan realizar conciliaciones frecuentes entre las diferentes áreas que alimentan el proceso contable, a fin de establecer las causas que motivan las diferencias que se presenten y explicarlas.
</t>
  </si>
  <si>
    <t xml:space="preserve">• Se actualizo el manual de políticas contables bajo el marco normativo y se han estado desarrollando y actualizando las políticas específicas relacionadas en el manual. 
• En el proceso de identificación  se
tienen en cuenta los criterios para el reconocimiento de los hechos económicos definidos en las normas.
• Se utiliza la versión actualizada del Catálogo General de Cuentas correspondiente al marco normativo aplicable a la entidad.
• En   el   proceso   de   clasificación   se consideran los criterios definidos en el marco normativo aplicable a la entidad.
• Los hechos  económicos  registrados
están   respaldados   en   documentos soporte idóneos.
• Los    libros    de    contabilidad    se encuentran debidamente soportados en comprobantes de contabilidad
• Los   criterios   de   medición inicial de los hechos económicos utilizados por la entidad corresponden al marco normativo aplicable a la entidad.
• Los informes pertenecientes al área contable contienen la misma información para los diferentes entes de control y partes interesadas y se reportan en las fechas estipuladas.
• Se publican en la página web los estados financieros y las notas contables.
• Los hechos financieros, económicos, sociales y ambientales realizados por la entidad se registran cronológicamente y se les asigna un consecutivo, además se encuentran debidamente soportados a través de documentos.
</t>
  </si>
  <si>
    <t>• En la vigencia 2018 se actualizo el manual de políticas contables bajo el marco normativo y se han estado actualizando las políticas específicas relacionadas en el manual y desarrollando los procedimientos asociados a algunas políticas.                                                                                                                                                                                                                           • La estructura del sistema de costos está diseñada y aprobada para proceder a implementarla en el software.</t>
  </si>
  <si>
    <t xml:space="preserve">• Implementar una política institucional que señale el compromiso de cada uno de los procesos en cuanto al suministro de la información que le corresponda y verificación de la materialización de dicha política en términos de un adecuado flujo de información entre los diferentes procesos organizacionales, así como entre los procedimientos implementados y documentados
• Documentar los procedimientos que ayuden a desarrollar las políticas contempladas en el Manual de Políticas Contables la cual fue elaborada tomando como referente el marco normativo.
• Analizar y dar tratamiento adecuado a los riesgos de índole contable de la entidad de manera permanente.
• Revisar y actualizar periódicamente los riesgos identificados.
• Las áreas que hacen parte del proceso contable cultiven el ejercicio del autocontrol y autogestión en cada uno de los procedimientos del proceso que permita detectar cualquier falencia y efectuar las actualizaciones y correctivos necesarios que constantemente faciliten la fluidez oportuna de la información entre las dependencias.
• Realizar periódicamente conciliaciones y cruces de saldos entre las áreas de presupuesto, contabilidad, tesorería, almacén y demás áreas y/o procesos de la entidad.
• Establecer por medio de Flujograma u otro mecanismo la forma como circula la información hacia el área contable.
• Definir mediante una directriz, guía, lineamiento, procedimiento o instrucción la segregación de funciones detallada (autorizaciones, registros y manejos) dentro de los procesos contables.
• Seguimiento y verificación de las conciliaciones reciprocas con otras entidades. 
• Adaptar en el software la estructura del sistema de costos aprobada.
• Continuar con los comités de Sostenibilidad del Sistema Contable que permita ser una instancia asesora del área contable y financiera y determinar las acciones a implementar a efectos de depurar la información contable, cuando sea necesaria y establecer los controles que deban implementar las áreas responsables.                                                                                  • Se recomienda desarrollar una mejora en el software administrativo y financiero para que se integren las áreas que hacen parte del proceso contable.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</si>
</sst>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GothamBook"/>
      <family val="3"/>
    </font>
    <font>
      <sz val="11"/>
      <color theme="1"/>
      <name val="GothamBook"/>
      <family val="3"/>
    </font>
    <font>
      <sz val="9"/>
      <color theme="1"/>
      <name val="GothamBook"/>
      <family val="3"/>
    </font>
    <font>
      <b/>
      <sz val="9"/>
      <color theme="1"/>
      <name val="GothamBook"/>
      <family val="3"/>
    </font>
    <font>
      <b/>
      <sz val="14"/>
      <color theme="1"/>
      <name val="Calibri"/>
      <family val="2"/>
      <scheme val="minor"/>
    </font>
    <font>
      <sz val="12"/>
      <color theme="1"/>
      <name val="Calibri"/>
      <family val="2"/>
      <scheme val="minor"/>
    </font>
  </fonts>
  <fills count="8">
    <fill>
      <patternFill patternType="none"/>
    </fill>
    <fill>
      <patternFill patternType="gray125"/>
    </fill>
    <fill>
      <patternFill patternType="solid">
        <fgColor rgb="FFA6A6A6"/>
        <bgColor indexed="64"/>
      </patternFill>
    </fill>
    <fill>
      <patternFill patternType="solid">
        <fgColor rgb="FFBEBEBE"/>
        <bgColor indexed="64"/>
      </patternFill>
    </fill>
    <fill>
      <patternFill patternType="solid">
        <fgColor rgb="FFD9D9D9"/>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0" fillId="6" borderId="0" xfId="0" applyFont="1" applyFill="1" applyAlignment="1">
      <alignment horizont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43" fontId="4" fillId="0" borderId="1" xfId="1" applyFont="1" applyBorder="1" applyAlignment="1">
      <alignment horizontal="center" vertical="center" wrapText="1"/>
    </xf>
    <xf numFmtId="43" fontId="4" fillId="0" borderId="1" xfId="1" applyFont="1" applyBorder="1" applyAlignment="1">
      <alignment horizontal="center"/>
    </xf>
    <xf numFmtId="0" fontId="5" fillId="0" borderId="1" xfId="0" applyFont="1" applyFill="1" applyBorder="1" applyAlignment="1">
      <alignment horizontal="center" vertical="center" wrapText="1"/>
    </xf>
    <xf numFmtId="0" fontId="4" fillId="6" borderId="1" xfId="0" applyFont="1" applyFill="1" applyBorder="1" applyAlignment="1">
      <alignment horizontal="center" wrapText="1"/>
    </xf>
    <xf numFmtId="43" fontId="4" fillId="0" borderId="1" xfId="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5" fillId="6" borderId="1" xfId="0" applyFont="1" applyFill="1" applyBorder="1" applyAlignment="1">
      <alignment horizontal="center" vertical="center" wrapText="1"/>
    </xf>
    <xf numFmtId="43" fontId="4" fillId="6" borderId="1" xfId="1" applyFont="1" applyFill="1" applyBorder="1" applyAlignment="1">
      <alignment horizontal="center" vertical="center"/>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3" fontId="5" fillId="4"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3" fontId="5" fillId="4"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top"/>
    </xf>
    <xf numFmtId="0" fontId="3" fillId="0" borderId="1" xfId="0" applyFont="1" applyBorder="1" applyAlignment="1">
      <alignment horizontal="center" vertical="top"/>
    </xf>
    <xf numFmtId="0" fontId="5" fillId="2" borderId="1" xfId="0" applyFont="1" applyFill="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0" fillId="0" borderId="5" xfId="0"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6" fillId="7" borderId="1" xfId="0" applyFont="1" applyFill="1" applyBorder="1" applyAlignment="1">
      <alignment horizontal="center"/>
    </xf>
    <xf numFmtId="0" fontId="0" fillId="0" borderId="1" xfId="0" applyBorder="1" applyAlignment="1">
      <alignment horizontal="center"/>
    </xf>
    <xf numFmtId="0" fontId="6" fillId="0" borderId="1" xfId="0" applyFont="1" applyBorder="1" applyAlignment="1">
      <alignment horizontal="center"/>
    </xf>
  </cellXfs>
  <cellStyles count="2">
    <cellStyle name="Millares" xfId="1" builtinId="3"/>
    <cellStyle name="Normal" xfId="0" builtinId="0"/>
  </cellStyles>
  <dxfs count="3">
    <dxf>
      <font>
        <strike val="0"/>
        <u val="none"/>
        <color auto="1"/>
      </font>
      <fill>
        <patternFill patternType="solid">
          <fgColor auto="1"/>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abSelected="1" zoomScaleNormal="100" workbookViewId="0">
      <selection activeCell="A2" sqref="A1:G1048576"/>
    </sheetView>
  </sheetViews>
  <sheetFormatPr baseColWidth="10" defaultColWidth="11.42578125" defaultRowHeight="15" x14ac:dyDescent="0.25"/>
  <cols>
    <col min="1" max="1" width="5.42578125" style="3" customWidth="1"/>
    <col min="2" max="2" width="59.28515625" style="4" customWidth="1"/>
    <col min="3" max="3" width="0.140625" style="4" customWidth="1"/>
    <col min="4" max="4" width="14.42578125" style="4" customWidth="1"/>
    <col min="5" max="5" width="11.5703125" style="4" customWidth="1"/>
    <col min="6" max="6" width="9" style="3" customWidth="1"/>
    <col min="7" max="7" width="52.7109375" style="4" customWidth="1"/>
    <col min="8" max="16384" width="11.42578125" style="1"/>
  </cols>
  <sheetData>
    <row r="1" spans="1:8" ht="20.25" customHeight="1" x14ac:dyDescent="0.25">
      <c r="A1" s="32" t="s">
        <v>0</v>
      </c>
      <c r="B1" s="33"/>
      <c r="C1" s="33"/>
      <c r="D1" s="33"/>
      <c r="E1" s="33"/>
      <c r="F1" s="33"/>
      <c r="G1" s="33"/>
    </row>
    <row r="2" spans="1:8" s="2" customFormat="1" ht="36.75" customHeight="1" x14ac:dyDescent="0.25">
      <c r="A2" s="6"/>
      <c r="B2" s="7" t="s">
        <v>1</v>
      </c>
      <c r="C2" s="34"/>
      <c r="D2" s="34"/>
      <c r="E2" s="34"/>
      <c r="F2" s="34"/>
      <c r="G2" s="34" t="s">
        <v>3</v>
      </c>
    </row>
    <row r="3" spans="1:8" s="2" customFormat="1" ht="24" customHeight="1" x14ac:dyDescent="0.25">
      <c r="A3" s="26"/>
      <c r="B3" s="8" t="s">
        <v>4</v>
      </c>
      <c r="C3" s="34"/>
      <c r="D3" s="34"/>
      <c r="E3" s="34"/>
      <c r="F3" s="34"/>
      <c r="G3" s="34"/>
    </row>
    <row r="4" spans="1:8" s="2" customFormat="1" ht="21" customHeight="1" x14ac:dyDescent="0.25">
      <c r="A4" s="23"/>
      <c r="B4" s="24" t="s">
        <v>5</v>
      </c>
      <c r="C4" s="24" t="s">
        <v>6</v>
      </c>
      <c r="D4" s="24" t="s">
        <v>7</v>
      </c>
      <c r="E4" s="24"/>
      <c r="F4" s="24" t="s">
        <v>8</v>
      </c>
      <c r="G4" s="24" t="s">
        <v>9</v>
      </c>
    </row>
    <row r="5" spans="1:8" ht="115.5" customHeight="1" x14ac:dyDescent="0.25">
      <c r="A5" s="9">
        <v>1</v>
      </c>
      <c r="B5" s="10" t="s">
        <v>10</v>
      </c>
      <c r="C5" s="9" t="s">
        <v>11</v>
      </c>
      <c r="D5" s="11" t="s">
        <v>12</v>
      </c>
      <c r="E5" s="11">
        <f>IF(D5="SI",0.3,IF(D5="PARCIALMENTE",0.18,IF(D5="NO",0.06," ")))</f>
        <v>0.3</v>
      </c>
      <c r="F5" s="12">
        <f>SUM(E5:E9)</f>
        <v>1</v>
      </c>
      <c r="G5" s="10" t="s">
        <v>240</v>
      </c>
    </row>
    <row r="6" spans="1:8" ht="63" customHeight="1" x14ac:dyDescent="0.25">
      <c r="A6" s="11" t="s">
        <v>13</v>
      </c>
      <c r="B6" s="10" t="s">
        <v>14</v>
      </c>
      <c r="C6" s="9" t="s">
        <v>15</v>
      </c>
      <c r="D6" s="11" t="s">
        <v>12</v>
      </c>
      <c r="E6" s="11">
        <f>IF(D6="SI",(0.7/4),IF(D6="PARCIALMENTE",(0.42/4),IF(D6="NO",(0.14/4)," ")))</f>
        <v>0.17499999999999999</v>
      </c>
      <c r="F6" s="13"/>
      <c r="G6" s="10" t="s">
        <v>222</v>
      </c>
    </row>
    <row r="7" spans="1:8" ht="53.25" customHeight="1" x14ac:dyDescent="0.25">
      <c r="A7" s="11" t="s">
        <v>16</v>
      </c>
      <c r="B7" s="10" t="s">
        <v>17</v>
      </c>
      <c r="C7" s="9" t="s">
        <v>15</v>
      </c>
      <c r="D7" s="11" t="s">
        <v>12</v>
      </c>
      <c r="E7" s="11">
        <f t="shared" ref="E7:E9" si="0">IF(D7="SI",(0.7/4),IF(D7="PARCIALMENTE",(0.42/4),IF(D7="NO",(0.14/4)," ")))</f>
        <v>0.17499999999999999</v>
      </c>
      <c r="F7" s="13"/>
      <c r="G7" s="10" t="s">
        <v>18</v>
      </c>
    </row>
    <row r="8" spans="1:8" ht="51" customHeight="1" x14ac:dyDescent="0.25">
      <c r="A8" s="11" t="s">
        <v>19</v>
      </c>
      <c r="B8" s="10" t="s">
        <v>20</v>
      </c>
      <c r="C8" s="9" t="s">
        <v>15</v>
      </c>
      <c r="D8" s="11" t="s">
        <v>12</v>
      </c>
      <c r="E8" s="11">
        <f t="shared" si="0"/>
        <v>0.17499999999999999</v>
      </c>
      <c r="F8" s="13"/>
      <c r="G8" s="10" t="s">
        <v>219</v>
      </c>
    </row>
    <row r="9" spans="1:8" ht="48" customHeight="1" x14ac:dyDescent="0.25">
      <c r="A9" s="11" t="s">
        <v>21</v>
      </c>
      <c r="B9" s="10" t="s">
        <v>22</v>
      </c>
      <c r="C9" s="9" t="s">
        <v>15</v>
      </c>
      <c r="D9" s="11" t="s">
        <v>12</v>
      </c>
      <c r="E9" s="11">
        <f t="shared" si="0"/>
        <v>0.17499999999999999</v>
      </c>
      <c r="F9" s="13"/>
      <c r="G9" s="10" t="s">
        <v>219</v>
      </c>
    </row>
    <row r="10" spans="1:8" ht="111.75" customHeight="1" x14ac:dyDescent="0.25">
      <c r="A10" s="9">
        <v>2</v>
      </c>
      <c r="B10" s="10" t="s">
        <v>23</v>
      </c>
      <c r="C10" s="9" t="s">
        <v>11</v>
      </c>
      <c r="D10" s="11" t="s">
        <v>12</v>
      </c>
      <c r="E10" s="11">
        <f>IF(D10="SI",0.3,IF(D10="PARCIALMENTE",0.18,IF(D10="NO",0.06," ")))</f>
        <v>0.3</v>
      </c>
      <c r="F10" s="12">
        <f>SUM(E10:E12)</f>
        <v>0.99999999999999989</v>
      </c>
      <c r="G10" s="10" t="s">
        <v>24</v>
      </c>
    </row>
    <row r="11" spans="1:8" ht="117" customHeight="1" x14ac:dyDescent="0.25">
      <c r="A11" s="11">
        <v>2.1</v>
      </c>
      <c r="B11" s="10" t="s">
        <v>25</v>
      </c>
      <c r="C11" s="9" t="s">
        <v>15</v>
      </c>
      <c r="D11" s="11" t="s">
        <v>12</v>
      </c>
      <c r="E11" s="11">
        <f>IF(D11="SI",(0.7/2),IF(D11="PARCIALMENTE",(0.42/2),IF(D11="NO",(0.14/2)," ")))</f>
        <v>0.35</v>
      </c>
      <c r="F11" s="12"/>
      <c r="G11" s="10" t="s">
        <v>241</v>
      </c>
    </row>
    <row r="12" spans="1:8" ht="131.25" customHeight="1" x14ac:dyDescent="0.25">
      <c r="A12" s="11">
        <v>2.2000000000000002</v>
      </c>
      <c r="B12" s="10" t="s">
        <v>26</v>
      </c>
      <c r="C12" s="9" t="s">
        <v>15</v>
      </c>
      <c r="D12" s="11" t="s">
        <v>12</v>
      </c>
      <c r="E12" s="11">
        <f>IF(D12="SI",(0.7/2),IF(D12="PARCIALMENTE",(0.42/2),IF(D12="NO",(0.14/2)," ")))</f>
        <v>0.35</v>
      </c>
      <c r="F12" s="12"/>
      <c r="G12" s="10" t="s">
        <v>242</v>
      </c>
    </row>
    <row r="13" spans="1:8" ht="135.75" customHeight="1" x14ac:dyDescent="0.25">
      <c r="A13" s="14">
        <v>3</v>
      </c>
      <c r="B13" s="15" t="s">
        <v>28</v>
      </c>
      <c r="C13" s="9" t="s">
        <v>11</v>
      </c>
      <c r="D13" s="11" t="s">
        <v>27</v>
      </c>
      <c r="E13" s="11">
        <f>IF(D13="SI",0.3,IF(D13="PARCIALMENTE",0.18,IF(D13="NO",0.06," ")))</f>
        <v>0.18</v>
      </c>
      <c r="F13" s="16">
        <f>SUM(E13:E16)</f>
        <v>0.69333333333333325</v>
      </c>
      <c r="G13" s="10" t="s">
        <v>265</v>
      </c>
      <c r="H13" s="5"/>
    </row>
    <row r="14" spans="1:8" ht="35.25" x14ac:dyDescent="0.25">
      <c r="A14" s="17" t="s">
        <v>29</v>
      </c>
      <c r="B14" s="15" t="s">
        <v>30</v>
      </c>
      <c r="C14" s="9" t="s">
        <v>15</v>
      </c>
      <c r="D14" s="11" t="s">
        <v>12</v>
      </c>
      <c r="E14" s="11">
        <f>IF(D14="SI",(0.7/3),IF(D14="PARCIALMENTE",(0.42/3),IF(D14="NO",(0.14/3)," ")))</f>
        <v>0.23333333333333331</v>
      </c>
      <c r="F14" s="16"/>
      <c r="G14" s="10" t="s">
        <v>224</v>
      </c>
      <c r="H14" s="2"/>
    </row>
    <row r="15" spans="1:8" ht="85.5" customHeight="1" x14ac:dyDescent="0.25">
      <c r="A15" s="17" t="s">
        <v>31</v>
      </c>
      <c r="B15" s="15" t="s">
        <v>32</v>
      </c>
      <c r="C15" s="9" t="s">
        <v>15</v>
      </c>
      <c r="D15" s="11" t="s">
        <v>12</v>
      </c>
      <c r="E15" s="11">
        <f t="shared" ref="E15:E16" si="1">IF(D15="SI",(0.7/3),IF(D15="PARCIALMENTE",(0.42/3),IF(D15="NO",(0.14/3)," ")))</f>
        <v>0.23333333333333331</v>
      </c>
      <c r="F15" s="16"/>
      <c r="G15" s="10" t="s">
        <v>223</v>
      </c>
      <c r="H15" s="2"/>
    </row>
    <row r="16" spans="1:8" ht="120.75" customHeight="1" x14ac:dyDescent="0.25">
      <c r="A16" s="17" t="s">
        <v>33</v>
      </c>
      <c r="B16" s="15" t="s">
        <v>34</v>
      </c>
      <c r="C16" s="9" t="s">
        <v>15</v>
      </c>
      <c r="D16" s="11" t="s">
        <v>35</v>
      </c>
      <c r="E16" s="11">
        <f t="shared" si="1"/>
        <v>4.6666666666666669E-2</v>
      </c>
      <c r="F16" s="16"/>
      <c r="G16" s="10" t="s">
        <v>243</v>
      </c>
      <c r="H16" s="2"/>
    </row>
    <row r="17" spans="1:7" ht="114" customHeight="1" x14ac:dyDescent="0.25">
      <c r="A17" s="18">
        <v>4</v>
      </c>
      <c r="B17" s="15" t="s">
        <v>36</v>
      </c>
      <c r="C17" s="9" t="s">
        <v>11</v>
      </c>
      <c r="D17" s="11" t="s">
        <v>12</v>
      </c>
      <c r="E17" s="11">
        <f>IF(D17="SI",0.3,IF(D17="PARCIALMENTE",0.18,IF(D17="NO",0.06," ")))</f>
        <v>0.3</v>
      </c>
      <c r="F17" s="16">
        <f>SUM(E17:E19)</f>
        <v>0.99999999999999989</v>
      </c>
      <c r="G17" s="10" t="s">
        <v>276</v>
      </c>
    </row>
    <row r="18" spans="1:7" ht="35.25" x14ac:dyDescent="0.25">
      <c r="A18" s="17" t="s">
        <v>37</v>
      </c>
      <c r="B18" s="15" t="s">
        <v>38</v>
      </c>
      <c r="C18" s="9" t="s">
        <v>15</v>
      </c>
      <c r="D18" s="11" t="s">
        <v>12</v>
      </c>
      <c r="E18" s="11">
        <f>IF(D18="SI",(0.7/2),IF(D18="PARCIALMENTE",(0.42/2),IF(D18="NO",(0.14/2)," ")))</f>
        <v>0.35</v>
      </c>
      <c r="F18" s="16"/>
      <c r="G18" s="10" t="s">
        <v>224</v>
      </c>
    </row>
    <row r="19" spans="1:7" ht="35.25" x14ac:dyDescent="0.25">
      <c r="A19" s="17" t="s">
        <v>39</v>
      </c>
      <c r="B19" s="15" t="s">
        <v>40</v>
      </c>
      <c r="C19" s="9" t="s">
        <v>15</v>
      </c>
      <c r="D19" s="11" t="s">
        <v>12</v>
      </c>
      <c r="E19" s="11">
        <f>IF(D19="SI",(0.7/2),IF(D19="PARCIALMENTE",(0.42/2),IF(D19="NO",(0.14/2)," ")))</f>
        <v>0.35</v>
      </c>
      <c r="F19" s="16"/>
      <c r="G19" s="10" t="s">
        <v>41</v>
      </c>
    </row>
    <row r="20" spans="1:7" ht="129" customHeight="1" x14ac:dyDescent="0.25">
      <c r="A20" s="18">
        <v>5</v>
      </c>
      <c r="B20" s="15" t="s">
        <v>42</v>
      </c>
      <c r="C20" s="9" t="s">
        <v>11</v>
      </c>
      <c r="D20" s="11" t="s">
        <v>27</v>
      </c>
      <c r="E20" s="11">
        <f>IF(D20="SI",0.3,IF(D20="PARCIALMENTE",0.18,IF(D20="NO",0.06," ")))</f>
        <v>0.18</v>
      </c>
      <c r="F20" s="16">
        <f>SUM(E20:E22)</f>
        <v>0.6</v>
      </c>
      <c r="G20" s="10" t="s">
        <v>277</v>
      </c>
    </row>
    <row r="21" spans="1:7" ht="92.25" customHeight="1" x14ac:dyDescent="0.25">
      <c r="A21" s="17" t="s">
        <v>43</v>
      </c>
      <c r="B21" s="15" t="s">
        <v>44</v>
      </c>
      <c r="C21" s="9" t="s">
        <v>15</v>
      </c>
      <c r="D21" s="11" t="s">
        <v>27</v>
      </c>
      <c r="E21" s="11">
        <f>IF(D21="SI",(0.7/2),IF(D21="PARCIALMENTE",(0.42/2),IF(D21="NO",(0.14/2)," ")))</f>
        <v>0.21</v>
      </c>
      <c r="F21" s="16"/>
      <c r="G21" s="10" t="s">
        <v>271</v>
      </c>
    </row>
    <row r="22" spans="1:7" ht="75" customHeight="1" x14ac:dyDescent="0.25">
      <c r="A22" s="17" t="s">
        <v>45</v>
      </c>
      <c r="B22" s="15" t="s">
        <v>46</v>
      </c>
      <c r="C22" s="9" t="s">
        <v>15</v>
      </c>
      <c r="D22" s="11" t="s">
        <v>27</v>
      </c>
      <c r="E22" s="11">
        <f>IF(D22="SI",(0.7/2),IF(D22="PARCIALMENTE",(0.42/2),IF(D22="NO",(0.14/2)," ")))</f>
        <v>0.21</v>
      </c>
      <c r="F22" s="16"/>
      <c r="G22" s="10" t="s">
        <v>266</v>
      </c>
    </row>
    <row r="23" spans="1:7" ht="126.75" customHeight="1" x14ac:dyDescent="0.25">
      <c r="A23" s="18">
        <v>6</v>
      </c>
      <c r="B23" s="15" t="s">
        <v>47</v>
      </c>
      <c r="C23" s="9" t="s">
        <v>11</v>
      </c>
      <c r="D23" s="11" t="s">
        <v>12</v>
      </c>
      <c r="E23" s="11">
        <f>IF(D23="SI",0.3,IF(D23="PARCIALMENTE",0.18,IF(D23="NO",0.06," ")))</f>
        <v>0.3</v>
      </c>
      <c r="F23" s="16">
        <f>SUM(E23:E25)</f>
        <v>0.99999999999999989</v>
      </c>
      <c r="G23" s="10" t="s">
        <v>278</v>
      </c>
    </row>
    <row r="24" spans="1:7" ht="46.5" x14ac:dyDescent="0.25">
      <c r="A24" s="17" t="s">
        <v>48</v>
      </c>
      <c r="B24" s="15" t="s">
        <v>49</v>
      </c>
      <c r="C24" s="9" t="s">
        <v>15</v>
      </c>
      <c r="D24" s="11" t="s">
        <v>12</v>
      </c>
      <c r="E24" s="11">
        <f>IF(D24="SI",(0.7/2),IF(D24="PARCIALMENTE",(0.42/2),IF(D24="NO",(0.14/2)," ")))</f>
        <v>0.35</v>
      </c>
      <c r="F24" s="16"/>
      <c r="G24" s="10" t="s">
        <v>244</v>
      </c>
    </row>
    <row r="25" spans="1:7" ht="90" customHeight="1" x14ac:dyDescent="0.25">
      <c r="A25" s="17" t="s">
        <v>50</v>
      </c>
      <c r="B25" s="15" t="s">
        <v>51</v>
      </c>
      <c r="C25" s="9" t="s">
        <v>15</v>
      </c>
      <c r="D25" s="11" t="s">
        <v>12</v>
      </c>
      <c r="E25" s="11">
        <f>IF(D25="SI",(0.7/2),IF(D25="PARCIALMENTE",(0.42/2),IF(D25="NO",(0.14/2)," ")))</f>
        <v>0.35</v>
      </c>
      <c r="F25" s="16"/>
      <c r="G25" s="10" t="s">
        <v>279</v>
      </c>
    </row>
    <row r="26" spans="1:7" ht="125.25" customHeight="1" x14ac:dyDescent="0.25">
      <c r="A26" s="18">
        <v>7</v>
      </c>
      <c r="B26" s="15" t="s">
        <v>52</v>
      </c>
      <c r="C26" s="9" t="s">
        <v>11</v>
      </c>
      <c r="D26" s="11" t="s">
        <v>27</v>
      </c>
      <c r="E26" s="11">
        <f>IF(D26="SI",0.3,IF(D26="PARCIALMENTE",0.18,IF(D26="NO",0.06," ")))</f>
        <v>0.18</v>
      </c>
      <c r="F26" s="16">
        <f>SUM(E26:E28)</f>
        <v>0.6</v>
      </c>
      <c r="G26" s="10" t="s">
        <v>273</v>
      </c>
    </row>
    <row r="27" spans="1:7" ht="105.75" customHeight="1" x14ac:dyDescent="0.25">
      <c r="A27" s="17" t="s">
        <v>53</v>
      </c>
      <c r="B27" s="15" t="s">
        <v>49</v>
      </c>
      <c r="C27" s="9" t="s">
        <v>15</v>
      </c>
      <c r="D27" s="11" t="s">
        <v>27</v>
      </c>
      <c r="E27" s="11">
        <f>IF(D27="SI",(0.7/2),IF(D27="PARCIALMENTE",(0.42/2),IF(D27="NO",(0.14/2)," ")))</f>
        <v>0.21</v>
      </c>
      <c r="F27" s="16"/>
      <c r="G27" s="10" t="s">
        <v>272</v>
      </c>
    </row>
    <row r="28" spans="1:7" ht="45" x14ac:dyDescent="0.25">
      <c r="A28" s="17" t="s">
        <v>54</v>
      </c>
      <c r="B28" s="15" t="s">
        <v>55</v>
      </c>
      <c r="C28" s="9" t="s">
        <v>15</v>
      </c>
      <c r="D28" s="11" t="s">
        <v>27</v>
      </c>
      <c r="E28" s="11">
        <f>IF(D28="SI",(0.7/2),IF(D28="PARCIALMENTE",(0.42/2),IF(D28="NO",(0.14/2)," ")))</f>
        <v>0.21</v>
      </c>
      <c r="F28" s="16"/>
      <c r="G28" s="10" t="s">
        <v>274</v>
      </c>
    </row>
    <row r="29" spans="1:7" ht="118.5" customHeight="1" x14ac:dyDescent="0.25">
      <c r="A29" s="18">
        <v>8</v>
      </c>
      <c r="B29" s="15" t="s">
        <v>56</v>
      </c>
      <c r="C29" s="9" t="s">
        <v>11</v>
      </c>
      <c r="D29" s="11" t="s">
        <v>35</v>
      </c>
      <c r="E29" s="11">
        <f>IF(D29="SI",0.3,IF(D29="PARCIALMENTE",0.18,IF(D29="NO",0.06," ")))</f>
        <v>0.06</v>
      </c>
      <c r="F29" s="16">
        <f>SUM(E29:E31)</f>
        <v>0.2</v>
      </c>
      <c r="G29" s="10" t="s">
        <v>243</v>
      </c>
    </row>
    <row r="30" spans="1:7" ht="115.5" customHeight="1" x14ac:dyDescent="0.25">
      <c r="A30" s="17" t="s">
        <v>57</v>
      </c>
      <c r="B30" s="15" t="s">
        <v>58</v>
      </c>
      <c r="C30" s="9" t="s">
        <v>15</v>
      </c>
      <c r="D30" s="11" t="s">
        <v>35</v>
      </c>
      <c r="E30" s="11">
        <f>IF(D30="SI",(0.7/2),IF(D30="PARCIALMENTE",(0.42/2),IF(D30="NO",(0.14/2)," ")))</f>
        <v>7.0000000000000007E-2</v>
      </c>
      <c r="F30" s="16"/>
      <c r="G30" s="10" t="s">
        <v>243</v>
      </c>
    </row>
    <row r="31" spans="1:7" ht="113.25" customHeight="1" x14ac:dyDescent="0.25">
      <c r="A31" s="17" t="s">
        <v>59</v>
      </c>
      <c r="B31" s="15" t="s">
        <v>60</v>
      </c>
      <c r="C31" s="9" t="s">
        <v>15</v>
      </c>
      <c r="D31" s="11" t="s">
        <v>35</v>
      </c>
      <c r="E31" s="11">
        <f>IF(D31="SI",(0.7/2),IF(D31="PARCIALMENTE",(0.42/2),IF(D31="NO",(0.14/2)," ")))</f>
        <v>7.0000000000000007E-2</v>
      </c>
      <c r="F31" s="16"/>
      <c r="G31" s="10" t="s">
        <v>243</v>
      </c>
    </row>
    <row r="32" spans="1:7" ht="126" customHeight="1" x14ac:dyDescent="0.25">
      <c r="A32" s="17">
        <v>9</v>
      </c>
      <c r="B32" s="15" t="s">
        <v>61</v>
      </c>
      <c r="C32" s="9" t="s">
        <v>11</v>
      </c>
      <c r="D32" s="11" t="s">
        <v>27</v>
      </c>
      <c r="E32" s="11">
        <f>IF(D32="SI",0.3,IF(D32="PARCIALMENTE",0.18,IF(D32="NO",0.06," ")))</f>
        <v>0.18</v>
      </c>
      <c r="F32" s="16">
        <f>SUM(E32:E34)</f>
        <v>0.6</v>
      </c>
      <c r="G32" s="10" t="s">
        <v>275</v>
      </c>
    </row>
    <row r="33" spans="1:7" ht="46.5" x14ac:dyDescent="0.25">
      <c r="A33" s="17" t="s">
        <v>62</v>
      </c>
      <c r="B33" s="15" t="s">
        <v>63</v>
      </c>
      <c r="C33" s="9" t="s">
        <v>15</v>
      </c>
      <c r="D33" s="11" t="s">
        <v>27</v>
      </c>
      <c r="E33" s="11">
        <f>IF(D33="SI",(0.7/2),IF(D33="PARCIALMENTE",(0.42/2),IF(D33="NO",(0.14/2)," ")))</f>
        <v>0.21</v>
      </c>
      <c r="F33" s="16"/>
      <c r="G33" s="10" t="s">
        <v>224</v>
      </c>
    </row>
    <row r="34" spans="1:7" ht="101.25" customHeight="1" x14ac:dyDescent="0.25">
      <c r="A34" s="17" t="s">
        <v>64</v>
      </c>
      <c r="B34" s="15" t="s">
        <v>65</v>
      </c>
      <c r="C34" s="9" t="s">
        <v>15</v>
      </c>
      <c r="D34" s="11" t="s">
        <v>27</v>
      </c>
      <c r="E34" s="11">
        <f>IF(D34="SI",(0.7/2),IF(D34="PARCIALMENTE",(0.42/2),IF(D34="NO",(0.14/2)," ")))</f>
        <v>0.21</v>
      </c>
      <c r="F34" s="16"/>
      <c r="G34" s="10" t="s">
        <v>243</v>
      </c>
    </row>
    <row r="35" spans="1:7" ht="125.25" customHeight="1" x14ac:dyDescent="0.25">
      <c r="A35" s="17">
        <v>10</v>
      </c>
      <c r="B35" s="15" t="s">
        <v>66</v>
      </c>
      <c r="C35" s="9" t="s">
        <v>11</v>
      </c>
      <c r="D35" s="11" t="s">
        <v>27</v>
      </c>
      <c r="E35" s="11">
        <f>IF(D35="SI",0.3,IF(D35="PARCIALMENTE",0.18,IF(D35="NO",0.06," ")))</f>
        <v>0.18</v>
      </c>
      <c r="F35" s="16">
        <f>SUM(E35:E38)</f>
        <v>0.6</v>
      </c>
      <c r="G35" s="10" t="s">
        <v>268</v>
      </c>
    </row>
    <row r="36" spans="1:7" ht="82.5" customHeight="1" x14ac:dyDescent="0.25">
      <c r="A36" s="17" t="s">
        <v>67</v>
      </c>
      <c r="B36" s="15" t="s">
        <v>68</v>
      </c>
      <c r="C36" s="9" t="s">
        <v>15</v>
      </c>
      <c r="D36" s="11" t="s">
        <v>27</v>
      </c>
      <c r="E36" s="11">
        <f>IF(D36="SI",(0.7/3),IF(D36="PARCIALMENTE",(0.42/3),IF(D36="NO",(0.14/3)," ")))</f>
        <v>0.13999999999999999</v>
      </c>
      <c r="F36" s="16"/>
      <c r="G36" s="10" t="s">
        <v>269</v>
      </c>
    </row>
    <row r="37" spans="1:7" ht="84" customHeight="1" x14ac:dyDescent="0.25">
      <c r="A37" s="17" t="s">
        <v>69</v>
      </c>
      <c r="B37" s="15" t="s">
        <v>70</v>
      </c>
      <c r="C37" s="9" t="s">
        <v>15</v>
      </c>
      <c r="D37" s="11" t="s">
        <v>27</v>
      </c>
      <c r="E37" s="11">
        <f>IF(D37="SI",(0.7/3),IF(D37="PARCIALMENTE",(0.42/3),IF(D37="NO",(0.14/3)," ")))</f>
        <v>0.13999999999999999</v>
      </c>
      <c r="F37" s="16"/>
      <c r="G37" s="10" t="s">
        <v>269</v>
      </c>
    </row>
    <row r="38" spans="1:7" ht="92.25" customHeight="1" x14ac:dyDescent="0.25">
      <c r="A38" s="17" t="s">
        <v>71</v>
      </c>
      <c r="B38" s="15" t="s">
        <v>72</v>
      </c>
      <c r="C38" s="9" t="s">
        <v>15</v>
      </c>
      <c r="D38" s="11" t="s">
        <v>27</v>
      </c>
      <c r="E38" s="11">
        <f>IF(D38="SI",(0.7/3),IF(D38="PARCIALMENTE",(0.42/3),IF(D38="NO",(0.14/3)," ")))</f>
        <v>0.13999999999999999</v>
      </c>
      <c r="F38" s="16"/>
      <c r="G38" s="10" t="s">
        <v>269</v>
      </c>
    </row>
    <row r="39" spans="1:7" x14ac:dyDescent="0.25">
      <c r="A39" s="6"/>
      <c r="B39" s="7" t="s">
        <v>73</v>
      </c>
      <c r="C39" s="34" t="s">
        <v>2</v>
      </c>
      <c r="D39" s="34"/>
      <c r="E39" s="34"/>
      <c r="F39" s="34"/>
      <c r="G39" s="34" t="s">
        <v>3</v>
      </c>
    </row>
    <row r="40" spans="1:7" x14ac:dyDescent="0.25">
      <c r="A40" s="26"/>
      <c r="B40" s="8" t="s">
        <v>74</v>
      </c>
      <c r="C40" s="34"/>
      <c r="D40" s="34"/>
      <c r="E40" s="34"/>
      <c r="F40" s="34"/>
      <c r="G40" s="34"/>
    </row>
    <row r="41" spans="1:7" ht="45" x14ac:dyDescent="0.25">
      <c r="A41" s="23"/>
      <c r="B41" s="24" t="s">
        <v>75</v>
      </c>
      <c r="C41" s="24" t="s">
        <v>6</v>
      </c>
      <c r="D41" s="24" t="s">
        <v>7</v>
      </c>
      <c r="E41" s="24"/>
      <c r="F41" s="24" t="s">
        <v>8</v>
      </c>
      <c r="G41" s="24" t="s">
        <v>9</v>
      </c>
    </row>
    <row r="42" spans="1:7" ht="102.75" customHeight="1" x14ac:dyDescent="0.25">
      <c r="A42" s="17">
        <v>11</v>
      </c>
      <c r="B42" s="15" t="s">
        <v>76</v>
      </c>
      <c r="C42" s="9" t="s">
        <v>11</v>
      </c>
      <c r="D42" s="11" t="s">
        <v>27</v>
      </c>
      <c r="E42" s="11">
        <f>IF(D42="SI",0.3,IF(D42="PARCIALMENTE",0.18,IF(D42="NO",0.06," ")))</f>
        <v>0.18</v>
      </c>
      <c r="F42" s="16">
        <f>SUM(E42:E44)</f>
        <v>0.88</v>
      </c>
      <c r="G42" s="10" t="s">
        <v>253</v>
      </c>
    </row>
    <row r="43" spans="1:7" ht="73.5" customHeight="1" x14ac:dyDescent="0.25">
      <c r="A43" s="17" t="s">
        <v>77</v>
      </c>
      <c r="B43" s="15" t="s">
        <v>78</v>
      </c>
      <c r="C43" s="9" t="s">
        <v>15</v>
      </c>
      <c r="D43" s="11" t="s">
        <v>12</v>
      </c>
      <c r="E43" s="11">
        <f>IF(D43="SI",(0.7/2),IF(D43="PARCIALMENTE",(0.42/2),IF(D43="NO",(0.14/2)," ")))</f>
        <v>0.35</v>
      </c>
      <c r="F43" s="16"/>
      <c r="G43" s="10" t="s">
        <v>245</v>
      </c>
    </row>
    <row r="44" spans="1:7" ht="67.5" customHeight="1" x14ac:dyDescent="0.25">
      <c r="A44" s="17" t="s">
        <v>79</v>
      </c>
      <c r="B44" s="15" t="s">
        <v>80</v>
      </c>
      <c r="C44" s="9" t="s">
        <v>15</v>
      </c>
      <c r="D44" s="11" t="s">
        <v>12</v>
      </c>
      <c r="E44" s="11">
        <f>IF(D44="SI",(0.7/2),IF(D44="PARCIALMENTE",(0.42/2),IF(D44="NO",(0.14/2)," ")))</f>
        <v>0.35</v>
      </c>
      <c r="F44" s="16"/>
      <c r="G44" s="10" t="s">
        <v>246</v>
      </c>
    </row>
    <row r="45" spans="1:7" ht="110.25" customHeight="1" x14ac:dyDescent="0.25">
      <c r="A45" s="18">
        <v>12</v>
      </c>
      <c r="B45" s="15" t="s">
        <v>81</v>
      </c>
      <c r="C45" s="9" t="s">
        <v>11</v>
      </c>
      <c r="D45" s="11" t="s">
        <v>12</v>
      </c>
      <c r="E45" s="11">
        <f>IF(D45="SI",0.3,IF(D45="PARCIALMENTE",0.18,IF(D45="NO",0.06," ")))</f>
        <v>0.3</v>
      </c>
      <c r="F45" s="16">
        <f>SUM(E45:E47)</f>
        <v>0.85999999999999988</v>
      </c>
      <c r="G45" s="10" t="s">
        <v>254</v>
      </c>
    </row>
    <row r="46" spans="1:7" ht="55.5" customHeight="1" x14ac:dyDescent="0.25">
      <c r="A46" s="17" t="s">
        <v>82</v>
      </c>
      <c r="B46" s="15" t="s">
        <v>83</v>
      </c>
      <c r="C46" s="9" t="s">
        <v>15</v>
      </c>
      <c r="D46" s="11" t="s">
        <v>12</v>
      </c>
      <c r="E46" s="11">
        <f>IF(D46="SI",(0.7/2),IF(D46="PARCIALMENTE",(0.42/2),IF(D46="NO",(0.14/2)," ")))</f>
        <v>0.35</v>
      </c>
      <c r="F46" s="16"/>
      <c r="G46" s="10" t="s">
        <v>205</v>
      </c>
    </row>
    <row r="47" spans="1:7" ht="81" customHeight="1" x14ac:dyDescent="0.25">
      <c r="A47" s="17" t="s">
        <v>84</v>
      </c>
      <c r="B47" s="15" t="s">
        <v>85</v>
      </c>
      <c r="C47" s="9" t="s">
        <v>15</v>
      </c>
      <c r="D47" s="11" t="s">
        <v>27</v>
      </c>
      <c r="E47" s="11">
        <f>IF(D47="SI",(0.7/2),IF(D47="PARCIALMENTE",(0.42/2),IF(D47="NO",(0.14/2)," ")))</f>
        <v>0.21</v>
      </c>
      <c r="F47" s="16"/>
      <c r="G47" s="10" t="s">
        <v>267</v>
      </c>
    </row>
    <row r="48" spans="1:7" ht="78" customHeight="1" x14ac:dyDescent="0.25">
      <c r="A48" s="17">
        <v>13</v>
      </c>
      <c r="B48" s="15" t="s">
        <v>86</v>
      </c>
      <c r="C48" s="9" t="s">
        <v>11</v>
      </c>
      <c r="D48" s="11" t="s">
        <v>12</v>
      </c>
      <c r="E48" s="11">
        <f>IF(D48="SI",0.3,IF(D48="PARCIALMENTE",0.18,IF(D48="NO",0.06," ")))</f>
        <v>0.3</v>
      </c>
      <c r="F48" s="16">
        <f>SUM(E48:E49)</f>
        <v>1</v>
      </c>
      <c r="G48" s="10" t="s">
        <v>219</v>
      </c>
    </row>
    <row r="49" spans="1:7" ht="98.25" customHeight="1" x14ac:dyDescent="0.25">
      <c r="A49" s="17" t="s">
        <v>87</v>
      </c>
      <c r="B49" s="15" t="s">
        <v>88</v>
      </c>
      <c r="C49" s="9" t="s">
        <v>15</v>
      </c>
      <c r="D49" s="11" t="s">
        <v>12</v>
      </c>
      <c r="E49" s="11">
        <f>IF(D49="SI",0.7,IF(D49="PARCIALMENTE",0.42,IF(D49="NO",0.14," ")))</f>
        <v>0.7</v>
      </c>
      <c r="F49" s="16"/>
      <c r="G49" s="10" t="s">
        <v>219</v>
      </c>
    </row>
    <row r="50" spans="1:7" ht="45" x14ac:dyDescent="0.25">
      <c r="A50" s="24"/>
      <c r="B50" s="24" t="s">
        <v>89</v>
      </c>
      <c r="C50" s="24" t="s">
        <v>6</v>
      </c>
      <c r="D50" s="24" t="s">
        <v>7</v>
      </c>
      <c r="E50" s="24"/>
      <c r="F50" s="25" t="s">
        <v>8</v>
      </c>
      <c r="G50" s="24" t="s">
        <v>9</v>
      </c>
    </row>
    <row r="51" spans="1:7" ht="56.25" customHeight="1" x14ac:dyDescent="0.25">
      <c r="A51" s="18">
        <v>14</v>
      </c>
      <c r="B51" s="19" t="s">
        <v>90</v>
      </c>
      <c r="C51" s="9" t="s">
        <v>11</v>
      </c>
      <c r="D51" s="11" t="s">
        <v>12</v>
      </c>
      <c r="E51" s="11">
        <f>IF(D51="SI",0.3,IF(D51="PARCIALMENTE",0.18,IF(D51="NO",0.06," ")))</f>
        <v>0.3</v>
      </c>
      <c r="F51" s="16">
        <f>SUM(E51:E52)</f>
        <v>1</v>
      </c>
      <c r="G51" s="10" t="s">
        <v>206</v>
      </c>
    </row>
    <row r="52" spans="1:7" ht="75.75" customHeight="1" x14ac:dyDescent="0.25">
      <c r="A52" s="17" t="s">
        <v>91</v>
      </c>
      <c r="B52" s="20" t="s">
        <v>92</v>
      </c>
      <c r="C52" s="9" t="s">
        <v>15</v>
      </c>
      <c r="D52" s="11" t="s">
        <v>12</v>
      </c>
      <c r="E52" s="11">
        <f>IF(D52="SI",0.7,IF(D52="PARCIALMENTE",0.42,IF(D52="NO",0.14," ")))</f>
        <v>0.7</v>
      </c>
      <c r="F52" s="16"/>
      <c r="G52" s="10" t="s">
        <v>207</v>
      </c>
    </row>
    <row r="53" spans="1:7" ht="71.25" customHeight="1" x14ac:dyDescent="0.25">
      <c r="A53" s="18">
        <v>15</v>
      </c>
      <c r="B53" s="15" t="s">
        <v>93</v>
      </c>
      <c r="C53" s="21" t="s">
        <v>11</v>
      </c>
      <c r="D53" s="10" t="s">
        <v>12</v>
      </c>
      <c r="E53" s="10">
        <f>IF(D53="SI",0.3,IF(D53="PARCIALMENTE",0.18,IF(D53="NO",0.06," ")))</f>
        <v>0.3</v>
      </c>
      <c r="F53" s="22">
        <f>SUM(E53:E54)</f>
        <v>1</v>
      </c>
      <c r="G53" s="10" t="s">
        <v>247</v>
      </c>
    </row>
    <row r="54" spans="1:7" ht="84.75" customHeight="1" x14ac:dyDescent="0.25">
      <c r="A54" s="17" t="s">
        <v>94</v>
      </c>
      <c r="B54" s="15" t="s">
        <v>95</v>
      </c>
      <c r="C54" s="21" t="s">
        <v>15</v>
      </c>
      <c r="D54" s="10" t="s">
        <v>12</v>
      </c>
      <c r="E54" s="10">
        <f>IF(D54="SI",0.7,IF(D54="PARCIALMENTE",0.42,IF(D54="NO",0.14," ")))</f>
        <v>0.7</v>
      </c>
      <c r="F54" s="22"/>
      <c r="G54" s="10" t="s">
        <v>219</v>
      </c>
    </row>
    <row r="55" spans="1:7" ht="45" x14ac:dyDescent="0.25">
      <c r="A55" s="24"/>
      <c r="B55" s="24" t="s">
        <v>96</v>
      </c>
      <c r="C55" s="24" t="s">
        <v>6</v>
      </c>
      <c r="D55" s="24" t="s">
        <v>7</v>
      </c>
      <c r="E55" s="24"/>
      <c r="F55" s="25" t="s">
        <v>8</v>
      </c>
      <c r="G55" s="24" t="s">
        <v>9</v>
      </c>
    </row>
    <row r="56" spans="1:7" ht="45" customHeight="1" x14ac:dyDescent="0.25">
      <c r="A56" s="18">
        <v>16</v>
      </c>
      <c r="B56" s="15" t="s">
        <v>97</v>
      </c>
      <c r="C56" s="9" t="s">
        <v>11</v>
      </c>
      <c r="D56" s="11" t="s">
        <v>12</v>
      </c>
      <c r="E56" s="11">
        <f>IF(D56="SI",0.3,IF(D56="PARCIALMENTE",0.18,IF(D56="NO",0.06," ")))</f>
        <v>0.3</v>
      </c>
      <c r="F56" s="16">
        <f>SUM(E56:E58)</f>
        <v>0.99999999999999989</v>
      </c>
      <c r="G56" s="10" t="s">
        <v>208</v>
      </c>
    </row>
    <row r="57" spans="1:7" ht="35.25" x14ac:dyDescent="0.25">
      <c r="A57" s="17" t="s">
        <v>98</v>
      </c>
      <c r="B57" s="15" t="s">
        <v>99</v>
      </c>
      <c r="C57" s="9" t="s">
        <v>15</v>
      </c>
      <c r="D57" s="11" t="s">
        <v>12</v>
      </c>
      <c r="E57" s="11">
        <f>IF(D57="SI",(0.7/2),IF(D57="PARCIALMENTE",(0.42/2),IF(D57="NO",(0.14/2)," ")))</f>
        <v>0.35</v>
      </c>
      <c r="F57" s="16"/>
      <c r="G57" s="10" t="s">
        <v>209</v>
      </c>
    </row>
    <row r="58" spans="1:7" ht="80.25" customHeight="1" x14ac:dyDescent="0.25">
      <c r="A58" s="17" t="s">
        <v>100</v>
      </c>
      <c r="B58" s="15" t="s">
        <v>101</v>
      </c>
      <c r="C58" s="9" t="s">
        <v>15</v>
      </c>
      <c r="D58" s="11" t="s">
        <v>12</v>
      </c>
      <c r="E58" s="11">
        <f>IF(D58="SI",(0.7/2),IF(D58="PARCIALMENTE",(0.42/2),IF(D58="NO",(0.14/2)," ")))</f>
        <v>0.35</v>
      </c>
      <c r="F58" s="16"/>
      <c r="G58" s="10" t="s">
        <v>209</v>
      </c>
    </row>
    <row r="59" spans="1:7" ht="69" customHeight="1" x14ac:dyDescent="0.25">
      <c r="A59" s="18">
        <v>17</v>
      </c>
      <c r="B59" s="15" t="s">
        <v>102</v>
      </c>
      <c r="C59" s="9" t="s">
        <v>11</v>
      </c>
      <c r="D59" s="11" t="s">
        <v>12</v>
      </c>
      <c r="E59" s="11">
        <f>IF(D59="SI",0.3,IF(D59="PARCIALMENTE",0.18,IF(D59="NO",0.06," ")))</f>
        <v>0.3</v>
      </c>
      <c r="F59" s="16">
        <f>SUM(E59:E61)</f>
        <v>0.99999999999999989</v>
      </c>
      <c r="G59" s="10" t="s">
        <v>210</v>
      </c>
    </row>
    <row r="60" spans="1:7" ht="63" customHeight="1" x14ac:dyDescent="0.25">
      <c r="A60" s="17" t="s">
        <v>103</v>
      </c>
      <c r="B60" s="15" t="s">
        <v>104</v>
      </c>
      <c r="C60" s="9" t="s">
        <v>15</v>
      </c>
      <c r="D60" s="11" t="s">
        <v>12</v>
      </c>
      <c r="E60" s="11">
        <f>IF(D60="SI",(0.7/2),IF(D60="PARCIALMENTE",(0.42/2),IF(D60="NO",(0.14/2)," ")))</f>
        <v>0.35</v>
      </c>
      <c r="F60" s="16"/>
      <c r="G60" s="10" t="s">
        <v>211</v>
      </c>
    </row>
    <row r="61" spans="1:7" ht="35.25" x14ac:dyDescent="0.25">
      <c r="A61" s="17" t="s">
        <v>105</v>
      </c>
      <c r="B61" s="15" t="s">
        <v>106</v>
      </c>
      <c r="C61" s="9" t="s">
        <v>15</v>
      </c>
      <c r="D61" s="11" t="s">
        <v>12</v>
      </c>
      <c r="E61" s="11">
        <f>IF(D61="SI",(0.7/2),IF(D61="PARCIALMENTE",(0.42/2),IF(D61="NO",(0.14/2)," ")))</f>
        <v>0.35</v>
      </c>
      <c r="F61" s="16"/>
      <c r="G61" s="10" t="s">
        <v>212</v>
      </c>
    </row>
    <row r="62" spans="1:7" ht="84" customHeight="1" x14ac:dyDescent="0.25">
      <c r="A62" s="18">
        <v>18</v>
      </c>
      <c r="B62" s="15" t="s">
        <v>107</v>
      </c>
      <c r="C62" s="9" t="s">
        <v>11</v>
      </c>
      <c r="D62" s="11" t="s">
        <v>12</v>
      </c>
      <c r="E62" s="11">
        <f>IF(D62="SI",0.3,IF(D62="PARCIALMENTE",0.18,IF(D62="NO",0.06," ")))</f>
        <v>0.3</v>
      </c>
      <c r="F62" s="16">
        <f>SUM(E62:E64)</f>
        <v>0.99999999999999989</v>
      </c>
      <c r="G62" s="10" t="s">
        <v>213</v>
      </c>
    </row>
    <row r="63" spans="1:7" ht="59.25" customHeight="1" x14ac:dyDescent="0.25">
      <c r="A63" s="17" t="s">
        <v>108</v>
      </c>
      <c r="B63" s="15" t="s">
        <v>109</v>
      </c>
      <c r="C63" s="9" t="s">
        <v>15</v>
      </c>
      <c r="D63" s="11" t="s">
        <v>12</v>
      </c>
      <c r="E63" s="11">
        <f>IF(D63="SI",(0.7/2),IF(D63="PARCIALMENTE",(0.42/2),IF(D63="NO",(0.14/2)," ")))</f>
        <v>0.35</v>
      </c>
      <c r="F63" s="16"/>
      <c r="G63" s="10" t="s">
        <v>214</v>
      </c>
    </row>
    <row r="64" spans="1:7" ht="58.5" customHeight="1" x14ac:dyDescent="0.25">
      <c r="A64" s="17" t="s">
        <v>110</v>
      </c>
      <c r="B64" s="15" t="s">
        <v>111</v>
      </c>
      <c r="C64" s="9" t="s">
        <v>15</v>
      </c>
      <c r="D64" s="11" t="s">
        <v>12</v>
      </c>
      <c r="E64" s="11">
        <f>IF(D64="SI",(0.7/2),IF(D64="PARCIALMENTE",(0.42/2),IF(D64="NO",(0.14/2)," ")))</f>
        <v>0.35</v>
      </c>
      <c r="F64" s="16"/>
      <c r="G64" s="10" t="s">
        <v>215</v>
      </c>
    </row>
    <row r="65" spans="1:7" ht="69.75" customHeight="1" x14ac:dyDescent="0.25">
      <c r="A65" s="18">
        <v>19</v>
      </c>
      <c r="B65" s="15" t="s">
        <v>112</v>
      </c>
      <c r="C65" s="9" t="s">
        <v>11</v>
      </c>
      <c r="D65" s="11" t="s">
        <v>12</v>
      </c>
      <c r="E65" s="11">
        <f>IF(D65="SI",0.3,IF(D65="PARCIALMENTE",0.18,IF(D65="NO",0.06," ")))</f>
        <v>0.3</v>
      </c>
      <c r="F65" s="16">
        <f>SUM(E65:E67)</f>
        <v>0.99999999999999989</v>
      </c>
      <c r="G65" s="10" t="s">
        <v>216</v>
      </c>
    </row>
    <row r="66" spans="1:7" ht="66" customHeight="1" x14ac:dyDescent="0.25">
      <c r="A66" s="17" t="s">
        <v>113</v>
      </c>
      <c r="B66" s="15" t="s">
        <v>114</v>
      </c>
      <c r="C66" s="9" t="s">
        <v>15</v>
      </c>
      <c r="D66" s="11" t="s">
        <v>12</v>
      </c>
      <c r="E66" s="11">
        <f>IF(D66="SI",(0.7/2),IF(D66="PARCIALMENTE",(0.42/2),IF(D66="NO",(0.14/2)," ")))</f>
        <v>0.35</v>
      </c>
      <c r="F66" s="16"/>
      <c r="G66" s="10" t="s">
        <v>217</v>
      </c>
    </row>
    <row r="67" spans="1:7" ht="80.25" customHeight="1" x14ac:dyDescent="0.25">
      <c r="A67" s="17" t="s">
        <v>115</v>
      </c>
      <c r="B67" s="15" t="s">
        <v>116</v>
      </c>
      <c r="C67" s="9" t="s">
        <v>15</v>
      </c>
      <c r="D67" s="11" t="s">
        <v>12</v>
      </c>
      <c r="E67" s="11">
        <f>IF(D67="SI",(0.7/2),IF(D67="PARCIALMENTE",(0.42/2),IF(D67="NO",(0.14/2)," ")))</f>
        <v>0.35</v>
      </c>
      <c r="F67" s="16"/>
      <c r="G67" s="10" t="s">
        <v>248</v>
      </c>
    </row>
    <row r="68" spans="1:7" ht="72" customHeight="1" x14ac:dyDescent="0.25">
      <c r="A68" s="18">
        <v>20</v>
      </c>
      <c r="B68" s="15" t="s">
        <v>117</v>
      </c>
      <c r="C68" s="9" t="s">
        <v>11</v>
      </c>
      <c r="D68" s="11" t="s">
        <v>12</v>
      </c>
      <c r="E68" s="11">
        <f>IF(D68="SI",0.3,IF(D68="PARCIALMENTE",0.18,IF(D68="NO",0.06," ")))</f>
        <v>0.3</v>
      </c>
      <c r="F68" s="16">
        <f>SUM(E68:E70)</f>
        <v>0.99999999999999989</v>
      </c>
      <c r="G68" s="10" t="s">
        <v>249</v>
      </c>
    </row>
    <row r="69" spans="1:7" ht="55.5" customHeight="1" x14ac:dyDescent="0.25">
      <c r="A69" s="17" t="s">
        <v>118</v>
      </c>
      <c r="B69" s="15" t="s">
        <v>119</v>
      </c>
      <c r="C69" s="9" t="s">
        <v>15</v>
      </c>
      <c r="D69" s="11" t="s">
        <v>12</v>
      </c>
      <c r="E69" s="11">
        <f>IF(D69="SI",(0.7/2),IF(D69="PARCIALMENTE",(0.42/2),IF(D69="NO",(0.14/2)," ")))</f>
        <v>0.35</v>
      </c>
      <c r="F69" s="16"/>
      <c r="G69" s="10" t="s">
        <v>250</v>
      </c>
    </row>
    <row r="70" spans="1:7" ht="113.25" customHeight="1" x14ac:dyDescent="0.25">
      <c r="A70" s="17" t="s">
        <v>120</v>
      </c>
      <c r="B70" s="15" t="s">
        <v>121</v>
      </c>
      <c r="C70" s="9" t="s">
        <v>15</v>
      </c>
      <c r="D70" s="11" t="s">
        <v>12</v>
      </c>
      <c r="E70" s="11">
        <f>IF(D70="SI",(0.7/2),IF(D70="PARCIALMENTE",(0.42/2),IF(D70="NO",(0.14/2)," ")))</f>
        <v>0.35</v>
      </c>
      <c r="F70" s="16"/>
      <c r="G70" s="10" t="s">
        <v>251</v>
      </c>
    </row>
    <row r="71" spans="1:7" ht="45" x14ac:dyDescent="0.25">
      <c r="A71" s="23"/>
      <c r="B71" s="24" t="s">
        <v>122</v>
      </c>
      <c r="C71" s="24" t="s">
        <v>6</v>
      </c>
      <c r="D71" s="24" t="s">
        <v>7</v>
      </c>
      <c r="E71" s="24"/>
      <c r="F71" s="25" t="s">
        <v>8</v>
      </c>
      <c r="G71" s="24" t="s">
        <v>9</v>
      </c>
    </row>
    <row r="72" spans="1:7" ht="72" customHeight="1" x14ac:dyDescent="0.25">
      <c r="A72" s="18">
        <v>21</v>
      </c>
      <c r="B72" s="15" t="s">
        <v>123</v>
      </c>
      <c r="C72" s="9" t="s">
        <v>11</v>
      </c>
      <c r="D72" s="11" t="s">
        <v>12</v>
      </c>
      <c r="E72" s="11">
        <f>IF(D72="SI",0.3,IF(D72="PARCIALMENTE",0.18,IF(D72="NO",0.06," ")))</f>
        <v>0.3</v>
      </c>
      <c r="F72" s="16">
        <f>SUM(E72:E74)</f>
        <v>0.99999999999999989</v>
      </c>
      <c r="G72" s="10" t="s">
        <v>219</v>
      </c>
    </row>
    <row r="73" spans="1:7" ht="120.75" customHeight="1" x14ac:dyDescent="0.25">
      <c r="A73" s="18" t="s">
        <v>124</v>
      </c>
      <c r="B73" s="15" t="s">
        <v>125</v>
      </c>
      <c r="C73" s="9" t="s">
        <v>15</v>
      </c>
      <c r="D73" s="11" t="s">
        <v>12</v>
      </c>
      <c r="E73" s="11">
        <f>IF(D73="SI",(0.7/2),IF(D73="PARCIALMENTE",(0.42/2),IF(D73="NO",(0.14/2)," ")))</f>
        <v>0.35</v>
      </c>
      <c r="F73" s="16"/>
      <c r="G73" s="10" t="s">
        <v>281</v>
      </c>
    </row>
    <row r="74" spans="1:7" ht="99" customHeight="1" x14ac:dyDescent="0.25">
      <c r="A74" s="18" t="s">
        <v>126</v>
      </c>
      <c r="B74" s="15" t="s">
        <v>127</v>
      </c>
      <c r="C74" s="9" t="s">
        <v>15</v>
      </c>
      <c r="D74" s="11" t="s">
        <v>12</v>
      </c>
      <c r="E74" s="11">
        <f>IF(D74="SI",(0.7/2),IF(D74="PARCIALMENTE",(0.42/2),IF(D74="NO",(0.14/2)," ")))</f>
        <v>0.35</v>
      </c>
      <c r="F74" s="16"/>
      <c r="G74" s="10" t="s">
        <v>219</v>
      </c>
    </row>
    <row r="75" spans="1:7" ht="45" x14ac:dyDescent="0.25">
      <c r="A75" s="23"/>
      <c r="B75" s="24" t="s">
        <v>128</v>
      </c>
      <c r="C75" s="24" t="s">
        <v>6</v>
      </c>
      <c r="D75" s="24" t="s">
        <v>7</v>
      </c>
      <c r="E75" s="24"/>
      <c r="F75" s="25" t="s">
        <v>8</v>
      </c>
      <c r="G75" s="24" t="s">
        <v>9</v>
      </c>
    </row>
    <row r="76" spans="1:7" ht="77.25" customHeight="1" x14ac:dyDescent="0.25">
      <c r="A76" s="18">
        <v>22</v>
      </c>
      <c r="B76" s="15" t="s">
        <v>129</v>
      </c>
      <c r="C76" s="9" t="s">
        <v>11</v>
      </c>
      <c r="D76" s="11" t="s">
        <v>27</v>
      </c>
      <c r="E76" s="11">
        <f>IF(D76="SI",0.3,IF(D76="PARCIALMENTE",0.18,IF(D76="NO",0.06," ")))</f>
        <v>0.18</v>
      </c>
      <c r="F76" s="16">
        <f>SUM(E76:E79)</f>
        <v>0.6</v>
      </c>
      <c r="G76" s="10" t="s">
        <v>260</v>
      </c>
    </row>
    <row r="77" spans="1:7" ht="35.25" x14ac:dyDescent="0.25">
      <c r="A77" s="18" t="s">
        <v>130</v>
      </c>
      <c r="B77" s="15" t="s">
        <v>131</v>
      </c>
      <c r="C77" s="9" t="s">
        <v>15</v>
      </c>
      <c r="D77" s="11" t="s">
        <v>27</v>
      </c>
      <c r="E77" s="11">
        <f>IF(D77="SI",(0.7/3),IF(D77="PARCIALMENTE",(0.42/3),IF(D77="NO",(0.14/3)," ")))</f>
        <v>0.13999999999999999</v>
      </c>
      <c r="F77" s="16"/>
      <c r="G77" s="10" t="s">
        <v>261</v>
      </c>
    </row>
    <row r="78" spans="1:7" ht="35.25" x14ac:dyDescent="0.25">
      <c r="A78" s="18" t="s">
        <v>132</v>
      </c>
      <c r="B78" s="15" t="s">
        <v>133</v>
      </c>
      <c r="C78" s="9" t="s">
        <v>15</v>
      </c>
      <c r="D78" s="11" t="s">
        <v>27</v>
      </c>
      <c r="E78" s="11">
        <f>IF(D78="SI",(0.7/3),IF(D78="PARCIALMENTE",(0.42/3),IF(D78="NO",(0.14/3)," ")))</f>
        <v>0.13999999999999999</v>
      </c>
      <c r="F78" s="16"/>
      <c r="G78" s="10" t="s">
        <v>262</v>
      </c>
    </row>
    <row r="79" spans="1:7" ht="35.25" x14ac:dyDescent="0.25">
      <c r="A79" s="18" t="s">
        <v>134</v>
      </c>
      <c r="B79" s="15" t="s">
        <v>135</v>
      </c>
      <c r="C79" s="9" t="s">
        <v>15</v>
      </c>
      <c r="D79" s="11" t="s">
        <v>27</v>
      </c>
      <c r="E79" s="11">
        <f>IF(D79="SI",(0.7/3),IF(D79="PARCIALMENTE",(0.42/3),IF(D79="NO",(0.14/3)," ")))</f>
        <v>0.13999999999999999</v>
      </c>
      <c r="F79" s="16"/>
      <c r="G79" s="10" t="s">
        <v>263</v>
      </c>
    </row>
    <row r="80" spans="1:7" ht="76.5" customHeight="1" x14ac:dyDescent="0.25">
      <c r="A80" s="18">
        <v>23</v>
      </c>
      <c r="B80" s="15" t="s">
        <v>136</v>
      </c>
      <c r="C80" s="9" t="s">
        <v>11</v>
      </c>
      <c r="D80" s="11" t="s">
        <v>12</v>
      </c>
      <c r="E80" s="11">
        <f>IF(D80="SI",0.3,IF(D80="PARCIALMENTE",0.18,IF(D80="NO",0.06," ")))</f>
        <v>0.3</v>
      </c>
      <c r="F80" s="16">
        <f>SUM(E80:E85)</f>
        <v>0.94399999999999995</v>
      </c>
      <c r="G80" s="10" t="s">
        <v>220</v>
      </c>
    </row>
    <row r="81" spans="1:7" ht="71.25" customHeight="1" x14ac:dyDescent="0.25">
      <c r="A81" s="17" t="s">
        <v>137</v>
      </c>
      <c r="B81" s="15" t="s">
        <v>138</v>
      </c>
      <c r="C81" s="9" t="s">
        <v>15</v>
      </c>
      <c r="D81" s="11" t="s">
        <v>12</v>
      </c>
      <c r="E81" s="11">
        <f>IF(D81="SI",(0.7/5),IF(D81="PARCIALMENTE",(0.42/5),IF(D81="NO",(0.14/5)," ")))</f>
        <v>0.13999999999999999</v>
      </c>
      <c r="F81" s="16"/>
      <c r="G81" s="10" t="s">
        <v>221</v>
      </c>
    </row>
    <row r="82" spans="1:7" ht="72" customHeight="1" x14ac:dyDescent="0.25">
      <c r="A82" s="17" t="s">
        <v>139</v>
      </c>
      <c r="B82" s="15" t="s">
        <v>140</v>
      </c>
      <c r="C82" s="9" t="s">
        <v>15</v>
      </c>
      <c r="D82" s="11" t="s">
        <v>12</v>
      </c>
      <c r="E82" s="11">
        <f t="shared" ref="E82:E85" si="2">IF(D82="SI",(0.7/5),IF(D82="PARCIALMENTE",(0.42/5),IF(D82="NO",(0.14/5)," ")))</f>
        <v>0.13999999999999999</v>
      </c>
      <c r="F82" s="16"/>
      <c r="G82" s="10" t="s">
        <v>220</v>
      </c>
    </row>
    <row r="83" spans="1:7" ht="85.5" customHeight="1" x14ac:dyDescent="0.25">
      <c r="A83" s="18" t="s">
        <v>141</v>
      </c>
      <c r="B83" s="15" t="s">
        <v>142</v>
      </c>
      <c r="C83" s="9" t="s">
        <v>15</v>
      </c>
      <c r="D83" s="11" t="s">
        <v>27</v>
      </c>
      <c r="E83" s="11">
        <f t="shared" si="2"/>
        <v>8.3999999999999991E-2</v>
      </c>
      <c r="F83" s="16"/>
      <c r="G83" s="10" t="s">
        <v>264</v>
      </c>
    </row>
    <row r="84" spans="1:7" ht="72.75" customHeight="1" x14ac:dyDescent="0.25">
      <c r="A84" s="17" t="s">
        <v>143</v>
      </c>
      <c r="B84" s="15" t="s">
        <v>144</v>
      </c>
      <c r="C84" s="9" t="s">
        <v>15</v>
      </c>
      <c r="D84" s="11" t="s">
        <v>12</v>
      </c>
      <c r="E84" s="11">
        <f t="shared" si="2"/>
        <v>0.13999999999999999</v>
      </c>
      <c r="F84" s="16"/>
      <c r="G84" s="10" t="s">
        <v>227</v>
      </c>
    </row>
    <row r="85" spans="1:7" ht="96" customHeight="1" x14ac:dyDescent="0.25">
      <c r="A85" s="17" t="s">
        <v>145</v>
      </c>
      <c r="B85" s="15" t="s">
        <v>146</v>
      </c>
      <c r="C85" s="9" t="s">
        <v>15</v>
      </c>
      <c r="D85" s="11" t="s">
        <v>12</v>
      </c>
      <c r="E85" s="11">
        <f t="shared" si="2"/>
        <v>0.13999999999999999</v>
      </c>
      <c r="F85" s="16"/>
      <c r="G85" s="10" t="s">
        <v>218</v>
      </c>
    </row>
    <row r="86" spans="1:7" x14ac:dyDescent="0.25">
      <c r="A86" s="31"/>
      <c r="B86" s="24" t="s">
        <v>147</v>
      </c>
      <c r="C86" s="28" t="s">
        <v>6</v>
      </c>
      <c r="D86" s="28" t="s">
        <v>7</v>
      </c>
      <c r="E86" s="24"/>
      <c r="F86" s="29" t="s">
        <v>8</v>
      </c>
      <c r="G86" s="28" t="s">
        <v>9</v>
      </c>
    </row>
    <row r="87" spans="1:7" x14ac:dyDescent="0.25">
      <c r="A87" s="31"/>
      <c r="B87" s="24" t="s">
        <v>148</v>
      </c>
      <c r="C87" s="28"/>
      <c r="D87" s="28"/>
      <c r="E87" s="24"/>
      <c r="F87" s="29"/>
      <c r="G87" s="28"/>
    </row>
    <row r="88" spans="1:7" ht="60.75" customHeight="1" x14ac:dyDescent="0.25">
      <c r="A88" s="18">
        <v>24</v>
      </c>
      <c r="B88" s="15" t="s">
        <v>149</v>
      </c>
      <c r="C88" s="9" t="s">
        <v>11</v>
      </c>
      <c r="D88" s="11" t="s">
        <v>27</v>
      </c>
      <c r="E88" s="11">
        <f>IF(D88="SI",0.3,IF(D88="PARCIALMENTE",0.18,IF(D88="NO",0.06," ")))</f>
        <v>0.18</v>
      </c>
      <c r="F88" s="16">
        <f>SUM(E88:E92)</f>
        <v>0.81</v>
      </c>
      <c r="G88" s="10" t="s">
        <v>228</v>
      </c>
    </row>
    <row r="89" spans="1:7" ht="84.75" customHeight="1" x14ac:dyDescent="0.25">
      <c r="A89" s="17" t="s">
        <v>150</v>
      </c>
      <c r="B89" s="15" t="s">
        <v>151</v>
      </c>
      <c r="C89" s="9" t="s">
        <v>15</v>
      </c>
      <c r="D89" s="11" t="s">
        <v>12</v>
      </c>
      <c r="E89" s="11">
        <f>IF(D89="SI",(0.7/4),IF(D89="PARCIALMENTE",(0.42/4),IF(D89="NO",(0.14/4)," ")))</f>
        <v>0.17499999999999999</v>
      </c>
      <c r="F89" s="16"/>
      <c r="G89" s="10" t="s">
        <v>229</v>
      </c>
    </row>
    <row r="90" spans="1:7" ht="96" customHeight="1" x14ac:dyDescent="0.25">
      <c r="A90" s="17" t="s">
        <v>152</v>
      </c>
      <c r="B90" s="15" t="s">
        <v>153</v>
      </c>
      <c r="C90" s="9" t="s">
        <v>15</v>
      </c>
      <c r="D90" s="11" t="s">
        <v>27</v>
      </c>
      <c r="E90" s="11">
        <f>IF(D90="SI",(0.7/4),IF(D90="PARCIALMENTE",(0.42/4),IF(D90="NO",(0.14/4)," ")))</f>
        <v>0.105</v>
      </c>
      <c r="F90" s="16"/>
      <c r="G90" s="10" t="s">
        <v>255</v>
      </c>
    </row>
    <row r="91" spans="1:7" ht="84.75" customHeight="1" x14ac:dyDescent="0.25">
      <c r="A91" s="17" t="s">
        <v>154</v>
      </c>
      <c r="B91" s="15" t="s">
        <v>155</v>
      </c>
      <c r="C91" s="9" t="s">
        <v>15</v>
      </c>
      <c r="D91" s="11" t="s">
        <v>12</v>
      </c>
      <c r="E91" s="11">
        <f>IF(D91="SI",(0.7/4),IF(D91="PARCIALMENTE",(0.42/4),IF(D91="NO",(0.14/4)," ")))</f>
        <v>0.17499999999999999</v>
      </c>
      <c r="F91" s="16"/>
      <c r="G91" s="10" t="s">
        <v>282</v>
      </c>
    </row>
    <row r="92" spans="1:7" ht="71.25" customHeight="1" x14ac:dyDescent="0.25">
      <c r="A92" s="18" t="s">
        <v>156</v>
      </c>
      <c r="B92" s="15" t="s">
        <v>157</v>
      </c>
      <c r="C92" s="9" t="s">
        <v>15</v>
      </c>
      <c r="D92" s="11" t="s">
        <v>12</v>
      </c>
      <c r="E92" s="11">
        <f>IF(D92="SI",(0.7/4),IF(D92="PARCIALMENTE",(0.42/4),IF(D92="NO",(0.14/4)," ")))</f>
        <v>0.17499999999999999</v>
      </c>
      <c r="F92" s="16"/>
      <c r="G92" s="10" t="s">
        <v>270</v>
      </c>
    </row>
    <row r="93" spans="1:7" ht="84" customHeight="1" x14ac:dyDescent="0.25">
      <c r="A93" s="18">
        <v>25</v>
      </c>
      <c r="B93" s="15" t="s">
        <v>158</v>
      </c>
      <c r="C93" s="9" t="s">
        <v>11</v>
      </c>
      <c r="D93" s="11" t="s">
        <v>12</v>
      </c>
      <c r="E93" s="11">
        <f>IF(D93="SI",0.3,IF(D93="PARCIALMENTE",0.18,IF(D93="NO",0.06," ")))</f>
        <v>0.3</v>
      </c>
      <c r="F93" s="16">
        <f>SUM(E93:E94)</f>
        <v>1</v>
      </c>
      <c r="G93" s="10" t="s">
        <v>252</v>
      </c>
    </row>
    <row r="94" spans="1:7" ht="102" customHeight="1" x14ac:dyDescent="0.25">
      <c r="A94" s="18" t="s">
        <v>159</v>
      </c>
      <c r="B94" s="15" t="s">
        <v>160</v>
      </c>
      <c r="C94" s="9" t="s">
        <v>15</v>
      </c>
      <c r="D94" s="11" t="s">
        <v>12</v>
      </c>
      <c r="E94" s="11">
        <f>IF(D94="SI",0.7,IF(D94="PARCIALMENTE",0.42,IF(D94="NO",0.14," ")))</f>
        <v>0.7</v>
      </c>
      <c r="F94" s="16"/>
      <c r="G94" s="10" t="s">
        <v>280</v>
      </c>
    </row>
    <row r="95" spans="1:7" ht="72.75" customHeight="1" x14ac:dyDescent="0.25">
      <c r="A95" s="18">
        <v>26</v>
      </c>
      <c r="B95" s="15" t="s">
        <v>161</v>
      </c>
      <c r="C95" s="9" t="s">
        <v>11</v>
      </c>
      <c r="D95" s="11" t="s">
        <v>35</v>
      </c>
      <c r="E95" s="11">
        <f>IF(D95="SI",0.3,IF(D95="PARCIALMENTE",0.18,IF(D95="NO",0.06," ")))</f>
        <v>0.06</v>
      </c>
      <c r="F95" s="16">
        <f>SUM(E95:E97)</f>
        <v>0.2</v>
      </c>
      <c r="G95" s="10" t="s">
        <v>283</v>
      </c>
    </row>
    <row r="96" spans="1:7" ht="87.75" customHeight="1" x14ac:dyDescent="0.25">
      <c r="A96" s="17" t="s">
        <v>162</v>
      </c>
      <c r="B96" s="15" t="s">
        <v>163</v>
      </c>
      <c r="C96" s="9" t="s">
        <v>15</v>
      </c>
      <c r="D96" s="11" t="s">
        <v>35</v>
      </c>
      <c r="E96" s="11">
        <f>IF(D96="SI",(0.7/2),IF(D96="PARCIALMENTE",(0.42/2),IF(D96="NO",(0.14/2)," ")))</f>
        <v>7.0000000000000007E-2</v>
      </c>
      <c r="F96" s="16"/>
      <c r="G96" s="10" t="s">
        <v>283</v>
      </c>
    </row>
    <row r="97" spans="1:7" ht="87" customHeight="1" x14ac:dyDescent="0.25">
      <c r="A97" s="17" t="s">
        <v>164</v>
      </c>
      <c r="B97" s="15" t="s">
        <v>165</v>
      </c>
      <c r="C97" s="9" t="s">
        <v>15</v>
      </c>
      <c r="D97" s="11" t="s">
        <v>35</v>
      </c>
      <c r="E97" s="11">
        <f>IF(D97="SI",(0.7/2),IF(D97="PARCIALMENTE",(0.42/2),IF(D97="NO",(0.14/2)," ")))</f>
        <v>7.0000000000000007E-2</v>
      </c>
      <c r="F97" s="16"/>
      <c r="G97" s="10" t="s">
        <v>283</v>
      </c>
    </row>
    <row r="98" spans="1:7" ht="84.75" customHeight="1" x14ac:dyDescent="0.25">
      <c r="A98" s="18">
        <v>27</v>
      </c>
      <c r="B98" s="15" t="s">
        <v>166</v>
      </c>
      <c r="C98" s="9" t="s">
        <v>11</v>
      </c>
      <c r="D98" s="11" t="s">
        <v>12</v>
      </c>
      <c r="E98" s="11">
        <f>IF(D98="SI",0.3,IF(D98="PARCIALMENTE",0.18,IF(D98="NO",0.06," ")))</f>
        <v>0.3</v>
      </c>
      <c r="F98" s="16">
        <f>SUM(E98:E103)</f>
        <v>1</v>
      </c>
      <c r="G98" s="10" t="s">
        <v>230</v>
      </c>
    </row>
    <row r="99" spans="1:7" ht="124.5" customHeight="1" x14ac:dyDescent="0.25">
      <c r="A99" s="17" t="s">
        <v>167</v>
      </c>
      <c r="B99" s="15" t="s">
        <v>168</v>
      </c>
      <c r="C99" s="9" t="s">
        <v>15</v>
      </c>
      <c r="D99" s="11" t="s">
        <v>12</v>
      </c>
      <c r="E99" s="11">
        <f t="shared" ref="E99:E103" si="3">IF(D99="SI",(0.7/5),IF(D99="PARCIALMENTE",(0.42/5),IF(D99="NO",(0.14/5)," ")))</f>
        <v>0.13999999999999999</v>
      </c>
      <c r="F99" s="16"/>
      <c r="G99" s="10" t="s">
        <v>230</v>
      </c>
    </row>
    <row r="100" spans="1:7" ht="91.5" customHeight="1" x14ac:dyDescent="0.25">
      <c r="A100" s="17" t="s">
        <v>169</v>
      </c>
      <c r="B100" s="15" t="s">
        <v>170</v>
      </c>
      <c r="C100" s="9" t="s">
        <v>15</v>
      </c>
      <c r="D100" s="11" t="s">
        <v>12</v>
      </c>
      <c r="E100" s="11">
        <f t="shared" si="3"/>
        <v>0.13999999999999999</v>
      </c>
      <c r="F100" s="16"/>
      <c r="G100" s="10" t="s">
        <v>231</v>
      </c>
    </row>
    <row r="101" spans="1:7" ht="79.5" customHeight="1" x14ac:dyDescent="0.25">
      <c r="A101" s="17" t="s">
        <v>171</v>
      </c>
      <c r="B101" s="15" t="s">
        <v>172</v>
      </c>
      <c r="C101" s="9" t="s">
        <v>15</v>
      </c>
      <c r="D101" s="11" t="s">
        <v>12</v>
      </c>
      <c r="E101" s="11">
        <f t="shared" si="3"/>
        <v>0.13999999999999999</v>
      </c>
      <c r="F101" s="16"/>
      <c r="G101" s="10" t="s">
        <v>231</v>
      </c>
    </row>
    <row r="102" spans="1:7" ht="78.75" customHeight="1" x14ac:dyDescent="0.25">
      <c r="A102" s="17" t="s">
        <v>173</v>
      </c>
      <c r="B102" s="15" t="s">
        <v>174</v>
      </c>
      <c r="C102" s="9" t="s">
        <v>15</v>
      </c>
      <c r="D102" s="11" t="s">
        <v>12</v>
      </c>
      <c r="E102" s="11">
        <f t="shared" si="3"/>
        <v>0.13999999999999999</v>
      </c>
      <c r="F102" s="16"/>
      <c r="G102" s="10" t="s">
        <v>230</v>
      </c>
    </row>
    <row r="103" spans="1:7" ht="81.75" customHeight="1" x14ac:dyDescent="0.25">
      <c r="A103" s="17" t="s">
        <v>175</v>
      </c>
      <c r="B103" s="15" t="s">
        <v>176</v>
      </c>
      <c r="C103" s="9" t="s">
        <v>15</v>
      </c>
      <c r="D103" s="11" t="s">
        <v>12</v>
      </c>
      <c r="E103" s="11">
        <f t="shared" si="3"/>
        <v>0.13999999999999999</v>
      </c>
      <c r="F103" s="16"/>
      <c r="G103" s="10" t="s">
        <v>232</v>
      </c>
    </row>
    <row r="104" spans="1:7" x14ac:dyDescent="0.25">
      <c r="A104" s="30"/>
      <c r="B104" s="8" t="s">
        <v>177</v>
      </c>
      <c r="C104" s="28" t="s">
        <v>6</v>
      </c>
      <c r="D104" s="28" t="s">
        <v>7</v>
      </c>
      <c r="E104" s="24"/>
      <c r="F104" s="29" t="s">
        <v>8</v>
      </c>
      <c r="G104" s="28" t="s">
        <v>9</v>
      </c>
    </row>
    <row r="105" spans="1:7" x14ac:dyDescent="0.25">
      <c r="A105" s="30"/>
      <c r="B105" s="8" t="s">
        <v>178</v>
      </c>
      <c r="C105" s="28"/>
      <c r="D105" s="28"/>
      <c r="E105" s="24"/>
      <c r="F105" s="29"/>
      <c r="G105" s="28"/>
    </row>
    <row r="106" spans="1:7" x14ac:dyDescent="0.25">
      <c r="A106" s="31"/>
      <c r="B106" s="24" t="s">
        <v>177</v>
      </c>
      <c r="C106" s="28"/>
      <c r="D106" s="28"/>
      <c r="E106" s="24"/>
      <c r="F106" s="29"/>
      <c r="G106" s="28"/>
    </row>
    <row r="107" spans="1:7" x14ac:dyDescent="0.25">
      <c r="A107" s="31"/>
      <c r="B107" s="24" t="s">
        <v>178</v>
      </c>
      <c r="C107" s="28"/>
      <c r="D107" s="28"/>
      <c r="E107" s="24"/>
      <c r="F107" s="29"/>
      <c r="G107" s="28"/>
    </row>
    <row r="108" spans="1:7" ht="118.5" customHeight="1" x14ac:dyDescent="0.25">
      <c r="A108" s="18">
        <v>28</v>
      </c>
      <c r="B108" s="20" t="s">
        <v>179</v>
      </c>
      <c r="C108" s="9" t="s">
        <v>11</v>
      </c>
      <c r="D108" s="11" t="s">
        <v>27</v>
      </c>
      <c r="E108" s="11">
        <f>IF(D108="SI",0.3,IF(D108="PARCIALMENTE",0.18,IF(D108="NO",0.06," ")))</f>
        <v>0.18</v>
      </c>
      <c r="F108" s="16">
        <f>SUM(E108:E110)</f>
        <v>0.6</v>
      </c>
      <c r="G108" s="10" t="s">
        <v>256</v>
      </c>
    </row>
    <row r="109" spans="1:7" ht="106.5" customHeight="1" x14ac:dyDescent="0.25">
      <c r="A109" s="18" t="s">
        <v>180</v>
      </c>
      <c r="B109" s="20" t="s">
        <v>181</v>
      </c>
      <c r="C109" s="9" t="s">
        <v>15</v>
      </c>
      <c r="D109" s="11" t="s">
        <v>27</v>
      </c>
      <c r="E109" s="11">
        <f>IF(D109="SI",(0.7/2),IF(D109="PARCIALMENTE",(0.42/2),IF(D109="NO",(0.14/2)," ")))</f>
        <v>0.21</v>
      </c>
      <c r="F109" s="16"/>
      <c r="G109" s="10" t="s">
        <v>257</v>
      </c>
    </row>
    <row r="110" spans="1:7" ht="78" customHeight="1" x14ac:dyDescent="0.25">
      <c r="A110" s="17" t="s">
        <v>182</v>
      </c>
      <c r="B110" s="20" t="s">
        <v>183</v>
      </c>
      <c r="C110" s="9" t="s">
        <v>15</v>
      </c>
      <c r="D110" s="11" t="s">
        <v>27</v>
      </c>
      <c r="E110" s="11">
        <f>IF(D110="SI",(0.7/2),IF(D110="PARCIALMENTE",(0.42/2),IF(D110="NO",(0.14/2)," ")))</f>
        <v>0.21</v>
      </c>
      <c r="F110" s="16"/>
      <c r="G110" s="10" t="s">
        <v>225</v>
      </c>
    </row>
    <row r="111" spans="1:7" x14ac:dyDescent="0.25">
      <c r="A111" s="26"/>
      <c r="B111" s="8" t="s">
        <v>184</v>
      </c>
      <c r="C111" s="28" t="s">
        <v>6</v>
      </c>
      <c r="D111" s="28" t="s">
        <v>7</v>
      </c>
      <c r="E111" s="24"/>
      <c r="F111" s="29" t="s">
        <v>8</v>
      </c>
      <c r="G111" s="28" t="s">
        <v>9</v>
      </c>
    </row>
    <row r="112" spans="1:7" x14ac:dyDescent="0.25">
      <c r="A112" s="23"/>
      <c r="B112" s="24" t="s">
        <v>184</v>
      </c>
      <c r="C112" s="28"/>
      <c r="D112" s="28"/>
      <c r="E112" s="24"/>
      <c r="F112" s="29"/>
      <c r="G112" s="28"/>
    </row>
    <row r="113" spans="1:7" ht="39.75" customHeight="1" x14ac:dyDescent="0.25">
      <c r="A113" s="18">
        <v>29</v>
      </c>
      <c r="B113" s="15" t="s">
        <v>185</v>
      </c>
      <c r="C113" s="9" t="s">
        <v>11</v>
      </c>
      <c r="D113" s="11" t="s">
        <v>12</v>
      </c>
      <c r="E113" s="11">
        <f>IF(D113="SI",0.3,IF(D113="PARCIALMENTE",0.18,IF(D113="NO",0.06," ")))</f>
        <v>0.3</v>
      </c>
      <c r="F113" s="16">
        <f>SUM(E113:E114)</f>
        <v>0.72</v>
      </c>
      <c r="G113" s="10" t="s">
        <v>226</v>
      </c>
    </row>
    <row r="114" spans="1:7" ht="60.75" customHeight="1" x14ac:dyDescent="0.25">
      <c r="A114" s="17" t="s">
        <v>186</v>
      </c>
      <c r="B114" s="15" t="s">
        <v>187</v>
      </c>
      <c r="C114" s="9" t="s">
        <v>15</v>
      </c>
      <c r="D114" s="11" t="s">
        <v>27</v>
      </c>
      <c r="E114" s="11">
        <f>IF(D114="SI",0.7,IF(D114="PARCIALMENTE",0.42,IF(D114="NO",0.14," ")))</f>
        <v>0.42</v>
      </c>
      <c r="F114" s="16"/>
      <c r="G114" s="10" t="s">
        <v>233</v>
      </c>
    </row>
    <row r="115" spans="1:7" ht="93.75" customHeight="1" x14ac:dyDescent="0.25">
      <c r="A115" s="18">
        <v>30</v>
      </c>
      <c r="B115" s="15" t="s">
        <v>188</v>
      </c>
      <c r="C115" s="9" t="s">
        <v>11</v>
      </c>
      <c r="D115" s="11" t="s">
        <v>27</v>
      </c>
      <c r="E115" s="11">
        <f>IF(D115="SI",0.3,IF(D115="PARCIALMENTE",0.18,IF(D115="NO",0.06," ")))</f>
        <v>0.18</v>
      </c>
      <c r="F115" s="16">
        <f>SUM(E115:E119)</f>
        <v>0.53</v>
      </c>
      <c r="G115" s="10" t="s">
        <v>233</v>
      </c>
    </row>
    <row r="116" spans="1:7" ht="76.5" customHeight="1" x14ac:dyDescent="0.25">
      <c r="A116" s="17" t="s">
        <v>189</v>
      </c>
      <c r="B116" s="15" t="s">
        <v>190</v>
      </c>
      <c r="C116" s="9" t="s">
        <v>15</v>
      </c>
      <c r="D116" s="11" t="s">
        <v>35</v>
      </c>
      <c r="E116" s="11">
        <f>IF(D116="SI",(0.7/4),IF(D116="PARCIALMENTE",(0.42/4),IF(D116="NO",(0.14/4)," ")))</f>
        <v>3.5000000000000003E-2</v>
      </c>
      <c r="F116" s="16"/>
      <c r="G116" s="10" t="s">
        <v>234</v>
      </c>
    </row>
    <row r="117" spans="1:7" ht="63" customHeight="1" x14ac:dyDescent="0.25">
      <c r="A117" s="17" t="s">
        <v>191</v>
      </c>
      <c r="B117" s="15" t="s">
        <v>192</v>
      </c>
      <c r="C117" s="9" t="s">
        <v>15</v>
      </c>
      <c r="D117" s="11" t="s">
        <v>27</v>
      </c>
      <c r="E117" s="11">
        <f>IF(D117="SI",(0.7/4),IF(D117="PARCIALMENTE",(0.42/4),IF(D117="NO",(0.14/4)," ")))</f>
        <v>0.105</v>
      </c>
      <c r="F117" s="16"/>
      <c r="G117" s="10" t="s">
        <v>235</v>
      </c>
    </row>
    <row r="118" spans="1:7" ht="84.75" customHeight="1" x14ac:dyDescent="0.25">
      <c r="A118" s="17" t="s">
        <v>193</v>
      </c>
      <c r="B118" s="15" t="s">
        <v>194</v>
      </c>
      <c r="C118" s="9" t="s">
        <v>15</v>
      </c>
      <c r="D118" s="11" t="s">
        <v>27</v>
      </c>
      <c r="E118" s="11">
        <f>IF(D118="SI",(0.7/4),IF(D118="PARCIALMENTE",(0.42/4),IF(D118="NO",(0.14/4)," ")))</f>
        <v>0.105</v>
      </c>
      <c r="F118" s="16"/>
      <c r="G118" s="10" t="s">
        <v>236</v>
      </c>
    </row>
    <row r="119" spans="1:7" ht="108" customHeight="1" x14ac:dyDescent="0.25">
      <c r="A119" s="17" t="s">
        <v>195</v>
      </c>
      <c r="B119" s="15" t="s">
        <v>196</v>
      </c>
      <c r="C119" s="9" t="s">
        <v>15</v>
      </c>
      <c r="D119" s="11" t="s">
        <v>27</v>
      </c>
      <c r="E119" s="11">
        <f>IF(D119="SI",(0.7/4),IF(D119="PARCIALMENTE",(0.42/4),IF(D119="NO",(0.14/4)," ")))</f>
        <v>0.105</v>
      </c>
      <c r="F119" s="16"/>
      <c r="G119" s="10" t="s">
        <v>237</v>
      </c>
    </row>
    <row r="120" spans="1:7" ht="88.5" customHeight="1" x14ac:dyDescent="0.25">
      <c r="A120" s="18">
        <v>31</v>
      </c>
      <c r="B120" s="15" t="s">
        <v>197</v>
      </c>
      <c r="C120" s="9" t="s">
        <v>11</v>
      </c>
      <c r="D120" s="11" t="s">
        <v>12</v>
      </c>
      <c r="E120" s="11">
        <f>IF(D120="SI",0.3,IF(D120="PARCIALMENTE",0.18,IF(D120="NO",0.06," ")))</f>
        <v>0.3</v>
      </c>
      <c r="F120" s="16">
        <f>SUM(E120:E121)</f>
        <v>1</v>
      </c>
      <c r="G120" s="10" t="s">
        <v>238</v>
      </c>
    </row>
    <row r="121" spans="1:7" ht="93" customHeight="1" x14ac:dyDescent="0.25">
      <c r="A121" s="17" t="s">
        <v>198</v>
      </c>
      <c r="B121" s="15" t="s">
        <v>199</v>
      </c>
      <c r="C121" s="9" t="s">
        <v>15</v>
      </c>
      <c r="D121" s="11" t="s">
        <v>12</v>
      </c>
      <c r="E121" s="11">
        <f>IF(D121="SI",0.7,IF(D121="PARCIALMENTE",0.42,IF(D121="NO",0.14," ")))</f>
        <v>0.7</v>
      </c>
      <c r="F121" s="16"/>
      <c r="G121" s="10" t="s">
        <v>239</v>
      </c>
    </row>
    <row r="122" spans="1:7" ht="78.75" x14ac:dyDescent="0.25">
      <c r="A122" s="18">
        <v>32</v>
      </c>
      <c r="B122" s="15" t="s">
        <v>200</v>
      </c>
      <c r="C122" s="9" t="s">
        <v>11</v>
      </c>
      <c r="D122" s="11" t="s">
        <v>12</v>
      </c>
      <c r="E122" s="11">
        <f>IF(D122="SI",0.3,IF(D122="PARCIALMENTE",0.18,IF(D122="NO",0.06," ")))</f>
        <v>0.3</v>
      </c>
      <c r="F122" s="16">
        <f>SUM(E122:E124)</f>
        <v>0.99999999999999989</v>
      </c>
      <c r="G122" s="10" t="s">
        <v>258</v>
      </c>
    </row>
    <row r="123" spans="1:7" ht="58.5" customHeight="1" x14ac:dyDescent="0.25">
      <c r="A123" s="17" t="s">
        <v>201</v>
      </c>
      <c r="B123" s="15" t="s">
        <v>202</v>
      </c>
      <c r="C123" s="9" t="s">
        <v>15</v>
      </c>
      <c r="D123" s="11" t="s">
        <v>12</v>
      </c>
      <c r="E123" s="11">
        <f>IF(D123="SI",(0.7/2),IF(D123="PARCIALMENTE",(0.42/2),IF(D123="NO",(0.14/2)," ")))</f>
        <v>0.35</v>
      </c>
      <c r="F123" s="16"/>
      <c r="G123" s="10" t="s">
        <v>259</v>
      </c>
    </row>
    <row r="124" spans="1:7" ht="78.75" x14ac:dyDescent="0.25">
      <c r="A124" s="17" t="s">
        <v>203</v>
      </c>
      <c r="B124" s="15" t="s">
        <v>204</v>
      </c>
      <c r="C124" s="9" t="s">
        <v>15</v>
      </c>
      <c r="D124" s="11" t="s">
        <v>12</v>
      </c>
      <c r="E124" s="11">
        <f>IF(D124="SI",(0.7/2),IF(D124="PARCIALMENTE",(0.42/2),IF(D124="NO",(0.14/2)," ")))</f>
        <v>0.35</v>
      </c>
      <c r="F124" s="16"/>
      <c r="G124" s="10" t="s">
        <v>258</v>
      </c>
    </row>
    <row r="125" spans="1:7" x14ac:dyDescent="0.25">
      <c r="A125" s="23"/>
      <c r="B125" s="23"/>
      <c r="C125" s="23"/>
      <c r="D125" s="24" t="s">
        <v>8</v>
      </c>
      <c r="E125" s="24"/>
      <c r="F125" s="25">
        <f>AVERAGE(F5,F10,F13,F17,F20,F23,F26,F29,F32,F35,F42,F45,F48,F51,F53,F56,F59,F62,F65,F68,F72,F76,F80,F88,F93,F95,F98,F108,F113,F115,F120,F122)*5</f>
        <v>4.1308333333333334</v>
      </c>
      <c r="G125" s="27" t="str">
        <f>IF(F125&lt;3,"DEFICIENTE",IF(F125&gt;3.99,"EFICIENTE","ADECUADO"))</f>
        <v>EFICIENTE</v>
      </c>
    </row>
  </sheetData>
  <mergeCells count="20">
    <mergeCell ref="A86:A87"/>
    <mergeCell ref="C86:C87"/>
    <mergeCell ref="D86:D87"/>
    <mergeCell ref="F86:F87"/>
    <mergeCell ref="G86:G87"/>
    <mergeCell ref="A1:G1"/>
    <mergeCell ref="C2:F3"/>
    <mergeCell ref="G2:G3"/>
    <mergeCell ref="C39:F40"/>
    <mergeCell ref="G39:G40"/>
    <mergeCell ref="C111:C112"/>
    <mergeCell ref="D111:D112"/>
    <mergeCell ref="F111:F112"/>
    <mergeCell ref="G111:G112"/>
    <mergeCell ref="A104:A105"/>
    <mergeCell ref="C104:C107"/>
    <mergeCell ref="D104:D107"/>
    <mergeCell ref="F104:F107"/>
    <mergeCell ref="G104:G107"/>
    <mergeCell ref="A106:A107"/>
  </mergeCells>
  <conditionalFormatting sqref="G125">
    <cfRule type="containsText" dxfId="2" priority="1" operator="containsText" text="ADECUADO">
      <formula>NOT(ISERROR(SEARCH("ADECUADO",G125)))</formula>
    </cfRule>
    <cfRule type="containsText" dxfId="1" priority="2" operator="containsText" text="DEFICIENTE">
      <formula>NOT(ISERROR(SEARCH("DEFICIENTE",G125)))</formula>
    </cfRule>
    <cfRule type="containsText" dxfId="0" priority="3" operator="containsText" text="EFICIENTE">
      <formula>NOT(ISERROR(SEARCH("EFICIENTE",G125)))</formula>
    </cfRule>
  </conditionalFormatting>
  <dataValidations count="1">
    <dataValidation type="list" allowBlank="1" showInputMessage="1" showErrorMessage="1" sqref="D5:D38 D42:D49 D51:D54 D56:D70 D72:D74 D76:D85 D88:D103 D108:D110 D113:D124">
      <formula1>"SI,PARCIALMENTE,NO"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20" zoomScaleNormal="120" workbookViewId="0">
      <selection activeCell="A25" sqref="A25:G29"/>
    </sheetView>
  </sheetViews>
  <sheetFormatPr baseColWidth="10" defaultColWidth="11.42578125" defaultRowHeight="15" x14ac:dyDescent="0.25"/>
  <cols>
    <col min="1" max="1" width="13.28515625" customWidth="1"/>
    <col min="2" max="2" width="12.5703125" customWidth="1"/>
    <col min="3" max="3" width="13.140625" customWidth="1"/>
    <col min="4" max="4" width="13.42578125" customWidth="1"/>
    <col min="5" max="5" width="13.28515625" customWidth="1"/>
    <col min="6" max="6" width="13.42578125" customWidth="1"/>
    <col min="7" max="7" width="84.140625" customWidth="1"/>
  </cols>
  <sheetData>
    <row r="1" spans="1:7" ht="18.75" x14ac:dyDescent="0.3">
      <c r="A1" s="52" t="s">
        <v>284</v>
      </c>
      <c r="B1" s="52"/>
      <c r="C1" s="52"/>
      <c r="D1" s="52"/>
      <c r="E1" s="52"/>
      <c r="F1" s="52"/>
      <c r="G1" s="52"/>
    </row>
    <row r="2" spans="1:7" ht="18.75" x14ac:dyDescent="0.3">
      <c r="A2" s="54" t="s">
        <v>285</v>
      </c>
      <c r="B2" s="54"/>
      <c r="C2" s="54"/>
      <c r="D2" s="54"/>
      <c r="E2" s="54"/>
      <c r="F2" s="54"/>
      <c r="G2" s="54"/>
    </row>
    <row r="3" spans="1:7" ht="18.75" x14ac:dyDescent="0.3">
      <c r="A3" s="52" t="s">
        <v>286</v>
      </c>
      <c r="B3" s="52"/>
      <c r="C3" s="52"/>
      <c r="D3" s="52"/>
      <c r="E3" s="52"/>
      <c r="F3" s="52"/>
      <c r="G3" s="52"/>
    </row>
    <row r="4" spans="1:7" ht="42.75" customHeight="1" x14ac:dyDescent="0.25">
      <c r="A4" s="35" t="s">
        <v>291</v>
      </c>
      <c r="B4" s="36"/>
      <c r="C4" s="36"/>
      <c r="D4" s="36"/>
      <c r="E4" s="36"/>
      <c r="F4" s="36"/>
      <c r="G4" s="37"/>
    </row>
    <row r="5" spans="1:7" ht="60.75" customHeight="1" x14ac:dyDescent="0.25">
      <c r="A5" s="38"/>
      <c r="B5" s="39"/>
      <c r="C5" s="39"/>
      <c r="D5" s="39"/>
      <c r="E5" s="39"/>
      <c r="F5" s="39"/>
      <c r="G5" s="40"/>
    </row>
    <row r="6" spans="1:7" ht="60.75" customHeight="1" x14ac:dyDescent="0.25">
      <c r="A6" s="38"/>
      <c r="B6" s="39"/>
      <c r="C6" s="39"/>
      <c r="D6" s="39"/>
      <c r="E6" s="39"/>
      <c r="F6" s="39"/>
      <c r="G6" s="40"/>
    </row>
    <row r="7" spans="1:7" ht="62.25" customHeight="1" x14ac:dyDescent="0.25">
      <c r="A7" s="38"/>
      <c r="B7" s="39"/>
      <c r="C7" s="39"/>
      <c r="D7" s="39"/>
      <c r="E7" s="39"/>
      <c r="F7" s="39"/>
      <c r="G7" s="40"/>
    </row>
    <row r="8" spans="1:7" ht="221.25" customHeight="1" x14ac:dyDescent="0.25">
      <c r="A8" s="41"/>
      <c r="B8" s="42"/>
      <c r="C8" s="42"/>
      <c r="D8" s="42"/>
      <c r="E8" s="42"/>
      <c r="F8" s="42"/>
      <c r="G8" s="43"/>
    </row>
    <row r="9" spans="1:7" ht="9" customHeight="1" x14ac:dyDescent="0.25">
      <c r="A9" s="53"/>
      <c r="B9" s="53"/>
      <c r="C9" s="53"/>
      <c r="D9" s="53"/>
      <c r="E9" s="53"/>
      <c r="F9" s="53"/>
      <c r="G9" s="53"/>
    </row>
    <row r="10" spans="1:7" ht="18.75" x14ac:dyDescent="0.3">
      <c r="A10" s="52" t="s">
        <v>287</v>
      </c>
      <c r="B10" s="52"/>
      <c r="C10" s="52"/>
      <c r="D10" s="52"/>
      <c r="E10" s="52"/>
      <c r="F10" s="52"/>
      <c r="G10" s="52"/>
    </row>
    <row r="11" spans="1:7" ht="63" customHeight="1" x14ac:dyDescent="0.25">
      <c r="A11" s="35" t="s">
        <v>290</v>
      </c>
      <c r="B11" s="44"/>
      <c r="C11" s="44"/>
      <c r="D11" s="44"/>
      <c r="E11" s="44"/>
      <c r="F11" s="44"/>
      <c r="G11" s="45"/>
    </row>
    <row r="12" spans="1:7" ht="62.25" customHeight="1" x14ac:dyDescent="0.25">
      <c r="A12" s="38"/>
      <c r="B12" s="39"/>
      <c r="C12" s="39"/>
      <c r="D12" s="39"/>
      <c r="E12" s="39"/>
      <c r="F12" s="39"/>
      <c r="G12" s="40"/>
    </row>
    <row r="13" spans="1:7" ht="63" customHeight="1" x14ac:dyDescent="0.25">
      <c r="A13" s="38"/>
      <c r="B13" s="39"/>
      <c r="C13" s="39"/>
      <c r="D13" s="39"/>
      <c r="E13" s="39"/>
      <c r="F13" s="39"/>
      <c r="G13" s="40"/>
    </row>
    <row r="14" spans="1:7" ht="61.5" customHeight="1" x14ac:dyDescent="0.25">
      <c r="A14" s="38"/>
      <c r="B14" s="39"/>
      <c r="C14" s="39"/>
      <c r="D14" s="39"/>
      <c r="E14" s="39"/>
      <c r="F14" s="39"/>
      <c r="G14" s="40"/>
    </row>
    <row r="15" spans="1:7" ht="61.5" customHeight="1" x14ac:dyDescent="0.25">
      <c r="A15" s="38"/>
      <c r="B15" s="39"/>
      <c r="C15" s="39"/>
      <c r="D15" s="39"/>
      <c r="E15" s="39"/>
      <c r="F15" s="39"/>
      <c r="G15" s="40"/>
    </row>
    <row r="16" spans="1:7" ht="61.5" customHeight="1" x14ac:dyDescent="0.25">
      <c r="A16" s="41"/>
      <c r="B16" s="42"/>
      <c r="C16" s="42"/>
      <c r="D16" s="42"/>
      <c r="E16" s="42"/>
      <c r="F16" s="42"/>
      <c r="G16" s="43"/>
    </row>
    <row r="17" spans="1:7" ht="18.75" x14ac:dyDescent="0.3">
      <c r="A17" s="52" t="s">
        <v>288</v>
      </c>
      <c r="B17" s="52"/>
      <c r="C17" s="52"/>
      <c r="D17" s="52"/>
      <c r="E17" s="52"/>
      <c r="F17" s="52"/>
      <c r="G17" s="52"/>
    </row>
    <row r="18" spans="1:7" ht="32.25" customHeight="1" x14ac:dyDescent="0.25">
      <c r="A18" s="35" t="s">
        <v>292</v>
      </c>
      <c r="B18" s="36"/>
      <c r="C18" s="36"/>
      <c r="D18" s="36"/>
      <c r="E18" s="36"/>
      <c r="F18" s="36"/>
      <c r="G18" s="37"/>
    </row>
    <row r="19" spans="1:7" ht="33" customHeight="1" x14ac:dyDescent="0.25">
      <c r="A19" s="46"/>
      <c r="B19" s="47"/>
      <c r="C19" s="47"/>
      <c r="D19" s="47"/>
      <c r="E19" s="47"/>
      <c r="F19" s="47"/>
      <c r="G19" s="48"/>
    </row>
    <row r="20" spans="1:7" ht="30" customHeight="1" x14ac:dyDescent="0.25">
      <c r="A20" s="46"/>
      <c r="B20" s="47"/>
      <c r="C20" s="47"/>
      <c r="D20" s="47"/>
      <c r="E20" s="47"/>
      <c r="F20" s="47"/>
      <c r="G20" s="48"/>
    </row>
    <row r="21" spans="1:7" ht="30.75" customHeight="1" x14ac:dyDescent="0.25">
      <c r="A21" s="46"/>
      <c r="B21" s="47"/>
      <c r="C21" s="47"/>
      <c r="D21" s="47"/>
      <c r="E21" s="47"/>
      <c r="F21" s="47"/>
      <c r="G21" s="48"/>
    </row>
    <row r="22" spans="1:7" ht="32.25" customHeight="1" x14ac:dyDescent="0.25">
      <c r="A22" s="46"/>
      <c r="B22" s="47"/>
      <c r="C22" s="47"/>
      <c r="D22" s="47"/>
      <c r="E22" s="47"/>
      <c r="F22" s="47"/>
      <c r="G22" s="48"/>
    </row>
    <row r="23" spans="1:7" x14ac:dyDescent="0.25">
      <c r="A23" s="49"/>
      <c r="B23" s="50"/>
      <c r="C23" s="50"/>
      <c r="D23" s="50"/>
      <c r="E23" s="50"/>
      <c r="F23" s="50"/>
      <c r="G23" s="51"/>
    </row>
    <row r="24" spans="1:7" ht="18.75" x14ac:dyDescent="0.3">
      <c r="A24" s="52" t="s">
        <v>289</v>
      </c>
      <c r="B24" s="52"/>
      <c r="C24" s="52"/>
      <c r="D24" s="52"/>
      <c r="E24" s="52"/>
      <c r="F24" s="52"/>
      <c r="G24" s="52"/>
    </row>
    <row r="25" spans="1:7" ht="214.5" customHeight="1" x14ac:dyDescent="0.25">
      <c r="A25" s="35" t="s">
        <v>293</v>
      </c>
      <c r="B25" s="36"/>
      <c r="C25" s="36"/>
      <c r="D25" s="36"/>
      <c r="E25" s="36"/>
      <c r="F25" s="36"/>
      <c r="G25" s="37"/>
    </row>
    <row r="26" spans="1:7" ht="69.75" customHeight="1" x14ac:dyDescent="0.25">
      <c r="A26" s="38"/>
      <c r="B26" s="39"/>
      <c r="C26" s="39"/>
      <c r="D26" s="39"/>
      <c r="E26" s="39"/>
      <c r="F26" s="39"/>
      <c r="G26" s="40"/>
    </row>
    <row r="27" spans="1:7" ht="30" customHeight="1" x14ac:dyDescent="0.25">
      <c r="A27" s="38"/>
      <c r="B27" s="39"/>
      <c r="C27" s="39"/>
      <c r="D27" s="39"/>
      <c r="E27" s="39"/>
      <c r="F27" s="39"/>
      <c r="G27" s="40"/>
    </row>
    <row r="28" spans="1:7" ht="76.5" customHeight="1" x14ac:dyDescent="0.25">
      <c r="A28" s="38"/>
      <c r="B28" s="39"/>
      <c r="C28" s="39"/>
      <c r="D28" s="39"/>
      <c r="E28" s="39"/>
      <c r="F28" s="39"/>
      <c r="G28" s="40"/>
    </row>
    <row r="29" spans="1:7" ht="59.25" customHeight="1" x14ac:dyDescent="0.25">
      <c r="A29" s="41"/>
      <c r="B29" s="42"/>
      <c r="C29" s="42"/>
      <c r="D29" s="42"/>
      <c r="E29" s="42"/>
      <c r="F29" s="42"/>
      <c r="G29" s="43"/>
    </row>
  </sheetData>
  <mergeCells count="11">
    <mergeCell ref="A1:G1"/>
    <mergeCell ref="A2:G2"/>
    <mergeCell ref="A3:G3"/>
    <mergeCell ref="A25:G29"/>
    <mergeCell ref="A4:G8"/>
    <mergeCell ref="A11:G16"/>
    <mergeCell ref="A18:G23"/>
    <mergeCell ref="A24:G24"/>
    <mergeCell ref="A17:G17"/>
    <mergeCell ref="A9:G9"/>
    <mergeCell ref="A10:G10"/>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EVAL-C-I-C-2018 </vt:lpstr>
      <vt:lpstr>VALORACIÓN CUALTITATIVA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Control Interno2 Zamora</dc:creator>
  <cp:keywords/>
  <dc:description/>
  <cp:lastModifiedBy>CONTROL INTERNO</cp:lastModifiedBy>
  <cp:revision/>
  <dcterms:created xsi:type="dcterms:W3CDTF">2018-02-08T20:36:27Z</dcterms:created>
  <dcterms:modified xsi:type="dcterms:W3CDTF">2019-02-15T19:58:54Z</dcterms:modified>
  <cp:category/>
  <cp:contentStatus/>
</cp:coreProperties>
</file>