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https://esecamuelamparo-my.sharepoint.com/personal/controlinterno_esevidasinu_gov_co/Documents/2018/EVALUACIÓN CONTROL INTERNO CONTABLE/ENVIO JEFE/"/>
    </mc:Choice>
  </mc:AlternateContent>
  <bookViews>
    <workbookView xWindow="0" yWindow="0" windowWidth="24000" windowHeight="9510"/>
  </bookViews>
  <sheets>
    <sheet name="Formulario Evaluacion  (3)" sheetId="3" r:id="rId1"/>
  </sheets>
  <definedNames>
    <definedName name="_xlnm.Print_Area" localSheetId="0">'Formulario Evaluacion  (3)'!$A$1:$H$128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5" i="3" l="1"/>
  <c r="F122" i="3"/>
  <c r="F120" i="3"/>
  <c r="F115" i="3"/>
  <c r="F113" i="3"/>
  <c r="F109" i="3"/>
  <c r="F102" i="3"/>
  <c r="F99" i="3"/>
  <c r="F97" i="3"/>
  <c r="F92" i="3"/>
  <c r="F85" i="3"/>
  <c r="F81" i="3"/>
  <c r="F77" i="3"/>
  <c r="F72" i="3"/>
  <c r="F69" i="3"/>
  <c r="F66" i="3"/>
  <c r="F63" i="3"/>
  <c r="F60" i="3"/>
  <c r="F57" i="3"/>
  <c r="F55" i="3"/>
  <c r="F52" i="3"/>
  <c r="F49" i="3"/>
  <c r="F46" i="3"/>
  <c r="F40" i="3"/>
  <c r="F37" i="3"/>
  <c r="F34" i="3"/>
  <c r="F31" i="3"/>
  <c r="F28" i="3"/>
  <c r="F25" i="3"/>
  <c r="F22" i="3"/>
  <c r="F18" i="3"/>
  <c r="F15" i="3"/>
  <c r="F10" i="3"/>
</calcChain>
</file>

<file path=xl/sharedStrings.xml><?xml version="1.0" encoding="utf-8"?>
<sst xmlns="http://schemas.openxmlformats.org/spreadsheetml/2006/main" count="337" uniqueCount="216">
  <si>
    <t>FORMULARIO PARA LA EVALUACIÓN DEL CONTROL INTERNO CONTABLE</t>
  </si>
  <si>
    <t>(Resolucion 193 de 2016)</t>
  </si>
  <si>
    <t>Ítem</t>
  </si>
  <si>
    <t>Políticas Contables</t>
  </si>
  <si>
    <t>Tipo</t>
  </si>
  <si>
    <t>Observaciones</t>
  </si>
  <si>
    <t>¿La entidad ha definido las políticas contables que debe aplicar para el reconocimiento, medición, revelación y presentación de los hechos económicos de acuerdo con el marco normativo que le corresponde aplicar?</t>
  </si>
  <si>
    <t>Ex.</t>
  </si>
  <si>
    <t>Resolución 320 del 2016 Politicas Contables.</t>
  </si>
  <si>
    <t>¿Se socializan las políticas con el personal involucrado en el proceso contable?</t>
  </si>
  <si>
    <t>Ef.</t>
  </si>
  <si>
    <t>correo electronico, reuniones.</t>
  </si>
  <si>
    <t>¿Las políticas establecidas son aplicadas en el desarrollo del proceso contable?</t>
  </si>
  <si>
    <t>Las politicas de la entidad estan enmarcadas para el cumplimiento del Marco Normativo NIIF el cual se adopto en la entidad.</t>
  </si>
  <si>
    <t>¿Las políticas contables responden a la naturaleza y a la actividad de la entidad?</t>
  </si>
  <si>
    <t>¿Las políticas contables propenden por la representación fiel de la información financiera?</t>
  </si>
  <si>
    <t>¿Se establecen instrumentos (planes, procedimientos, manuales, reglas de negocio, guías, etc.) para el seguimiento al cumplimiento de los planes de mejoramiento derivados de los hallazgos de auditoría interna o externa?</t>
  </si>
  <si>
    <t xml:space="preserve">Auditorias Internas: Procedimiento Plan de Mejoramiento por  Procesos PD-AS-04. Auditorias Externas: Formatos establecidos entes de Control </t>
  </si>
  <si>
    <t>¿Se socializan estos instrumentos de seguimiento con los responsables?</t>
  </si>
  <si>
    <t xml:space="preserve">Para las areas auditadas se emite informe y se les explica el respectivo formato de Plan de Mejoramiento. Envio correo electronico a las areas de formatos de los entes de control para el respectivo seguimiento de los planes de mejoramiento. </t>
  </si>
  <si>
    <t>¿Se hace seguimiento o monitoreo al cumplimiento de los planes de mejoramiento?</t>
  </si>
  <si>
    <t xml:space="preserve">Se establecieron planes de mejoramiento pero debido a los cambios normativos se esta en proceso de actualización el proceso de Gestion Administrativa y Financiera </t>
  </si>
  <si>
    <t>¿La entidad cuenta con una política o instrumento (procedimiento, manual, regla de negocio, guía, instructivo, etc.) tendiente a facilitar el flujo de información relativo a los hechos económicos originados en cualquier dependencia?</t>
  </si>
  <si>
    <t>Proceso: Gestión Administrativa y Financiera, Comité de Sostenibilidad Contable.  El proceso de Gestión Administrativa y Finaciera esta en proceso de actualización de acuerdo al Manual de Politicas Contables.</t>
  </si>
  <si>
    <t>¿Se socializan estas herramientas con el personal involucrado en el proceso?</t>
  </si>
  <si>
    <t>El proceso de Gestión Administrativa y Financiera esta en proceso de actualización de acuerdo al Manual de Politicas Contables el cual se constituyo como referente del Marco Normativo Resolucion 414 de 2014</t>
  </si>
  <si>
    <t>¿Se tienen identificados los documentos idóneos mediante los cuales se informa al área contable?</t>
  </si>
  <si>
    <t>ingresos giro eps o terceros</t>
  </si>
  <si>
    <t>¿Existen procedimientos internos documentados que faciliten la aplicación de la política?</t>
  </si>
  <si>
    <t xml:space="preserve">Existe el Manual de Politicas Contables para dar aplicación al marco normativo, pero se estan documentando los procedimientos que ayuden a desarrollar las politicas alli contempladas. </t>
  </si>
  <si>
    <t>¿Se ha implementado una política o instrumento (directriz, procedimiento, guía o lineamiento) sobre la identificación de los bienes físicos en forma individualizada dentro del proceso contable de la entidad?</t>
  </si>
  <si>
    <t>el inventario de elementos devolutivos se encuentra individualizado. Procedimiento control de inventarios. Inventario con placas. El proceso de Gestión Administrativa y Financiera esta en proceso de actualización de acuerdo al Manual de Politicas Contables el cual se constituyo como referente del Marco Normativo Resolucion 414 de 2014</t>
  </si>
  <si>
    <t>¿Se ha socializado este instrumento con el personal involucrado en el proceso?</t>
  </si>
  <si>
    <t>¿Se verifica la individualización de los bienes físicos?</t>
  </si>
  <si>
    <t xml:space="preserve">Se verifica y se registra de acuerdo al reporte que suministra el personal encargado del inventario. </t>
  </si>
  <si>
    <t>¿Se cuenta con una directriz, guía o procedimiento para realizar las conciliaciones de las partidas más relevantes, a fin de lograr una adecuada identificación y medición?</t>
  </si>
  <si>
    <t xml:space="preserve">Formato de conciliacion bancaria con su respectivo extracto. Procedimiento PD-GF-11 Conciliación bancaria. proceso de Gestión Administrativa y Finaciera en proceso de actualización de acuerdo al manual de Politicas Contables. </t>
  </si>
  <si>
    <t>¿Se socializan estas directrices, guías o procedimientos con el personal involucrado en el proceso?</t>
  </si>
  <si>
    <t>Se socializa con el personal involucrado en el proceso. Se deben documentar procedimientos de conciliaciones entre las areas empezando por las que se realizan en los informes que reporta la entidad (Decreto 2193).</t>
  </si>
  <si>
    <t>¿Se verifica la aplicación de estas directrices, guías o procedimientos?</t>
  </si>
  <si>
    <t>Se verifica al reportar el formato F3 cuentas bancarias en el sistema integral de auditorias SIA. Faltan conciliaciones mas frecuentes.</t>
  </si>
  <si>
    <t>¿Se cuenta con una directriz, guía, lineamiento, procedimiento o instrucción en que se defina la segregación de funciones (autorizaciones, registros y manejos) dentro de los procesos contables?</t>
  </si>
  <si>
    <t>Manual de Funciones y Manual de Procesos y Procedimientos. El proceso de Gestión Administrativa y Financiera esta en proceso de actualización de acuerdo al Manual de Politicas Contables el cual se constituyo como referente del Marco Normativo Resolucion 414 de 2014</t>
  </si>
  <si>
    <t>¿Se socializa esta directriz, guía, lineamiento, procedimiento o instrucción con el personal involucrado en el proceso?</t>
  </si>
  <si>
    <t>Se socializa cada vez que se presenta una actualización o novedad en el software. Entrenamiento en puesto de trabajo.</t>
  </si>
  <si>
    <t>¿Se verifica el cumplimiento de esta directriz, guía, lineamiento, procedimiento o instrucción?</t>
  </si>
  <si>
    <t>supervisón jefe de area.</t>
  </si>
  <si>
    <t>¿Se cuenta con una directriz, procedimiento, guía, lineamiento o instrucción para la presentación oportuna de la información financiera?</t>
  </si>
  <si>
    <t>Correos electronicos listado informes y avisos de fechas de envio.</t>
  </si>
  <si>
    <t>¿Se cumple con la directriz, guía, lineamiento, procedimiento o instrucción?</t>
  </si>
  <si>
    <t>se presentaron todos los informes correspondientes a los entes de control, algunos se fueron dentro de la fecha extemporanea.</t>
  </si>
  <si>
    <t>¿Existe un procedimiento para llevar a cabo, en forma adecuada, el cierre integral de la información producida en las áreas o dependencias que generan hechos económicos?</t>
  </si>
  <si>
    <t>Falta documentar un procedimiento.El proceso de Gestión Administrativa y Financiera esta en proceso de actualización de acuerdo al Manual de Politicas Contables el cual se constituyo como referente del Marco Normativo Resolucion 414 de 2014</t>
  </si>
  <si>
    <t>¿Se socializa este procedimiento con el personal involucrado en el proceso?</t>
  </si>
  <si>
    <t>¿Se cumple con el procedimiento?</t>
  </si>
  <si>
    <t>correos electronicos, reuniones entre las areas.</t>
  </si>
  <si>
    <t>¿La entidad tiene implementadas directrices, procedimientos, guías o lineamientos para realizar periódicamente inventarios y cruces de información, que le permitan verificar la existencia de activos y pasivos?</t>
  </si>
  <si>
    <t>procedimiento control de inventarios PD-RF-04. El proceso de Gestión Administrativa y Financiera esta en proceso de actualización de acuerdo al Manual de Politicas Contables el cual se constituyo como referente del Marco Normativo Resolucion 414 de 2014</t>
  </si>
  <si>
    <t>¿Se socializan las directrices, procedimientos, guías o lineamientos con el personal involucrado en el proceso?</t>
  </si>
  <si>
    <t>Socializacion procedimiento. El proceso de Gestión Administrativa y Financiera esta en proceso de actualización de acuerdo al Manual de Politicas Contables el cual se constituyo como referente del Marco Normativo Resolucion 414 de 2014</t>
  </si>
  <si>
    <t>¿Se cumple con estas directrices, procedimientos, guías o lineamientos?</t>
  </si>
  <si>
    <t>Actas de inventario. El proceso de Gestión Administrativa y Financiera esta en proceso de actualización de acuerdo al Manual de Politicas Contables el cual se constituyo como referente del Marco Normativo Resolucion 414 de 2014</t>
  </si>
  <si>
    <t>¿Se tienen establecidas directrices, procedimientos, instrucciones, o lineamientos sobre análisis, depuración y seguimiento de cuentas para el mejoramiento y sostenibilidad de la calidad de la información?</t>
  </si>
  <si>
    <t>Comité de sostenibilidad contable. El proceso de Gestión Administrativa y Financiera esta en proceso de actualización de acuerdo al Manual de Politicas Contables el cual se constituyo como referente del Marco Normativo Resolucion 414 de 2014</t>
  </si>
  <si>
    <t>¿Se socializan estas directrices, procedimientos, instrucciones, o lineamientos con el personal involucrado en el proceso?</t>
  </si>
  <si>
    <t>Actas de comité de sostenibilidad contable. El proceso de Gestión Administrativa y Financiera esta en proceso de actualización de acuerdo al Manual de Politicas Contables el cual se constituyo como referente del Marco Normativo Resolucion 414 de 2014</t>
  </si>
  <si>
    <t>¿Existen mecanismos para verificar el cumplimiento de estas directrices, procedimientos, instrucciones, o lineamientos?</t>
  </si>
  <si>
    <t>Actas de comité. El proceso de Gestión Administrativa y Financiera esta en proceso de actualización de acuerdo al Manual de Politicas Contables el cual se constituyo como referente del Marco Normativo Resolucion 414 de 2014</t>
  </si>
  <si>
    <t>¿El análisis, la depuración y el seguimiento de cuentas se realiza permanentemente o por lo menos periódicamente?</t>
  </si>
  <si>
    <t>(2)</t>
  </si>
  <si>
    <t>ETAPAS DEL PROCESO CONTABLE</t>
  </si>
  <si>
    <t>RECONOCIMIENTO-IDENTIFICACIÓN</t>
  </si>
  <si>
    <t>¿Se evidencia por medio de flujogramas, u otra técnica o mecanismo, la forma como circula la información hacia el área contable?</t>
  </si>
  <si>
    <t xml:space="preserve">proceso de Gestión Administrativa y Finaciera en proceso de actualización de acuerdo al manual de Politicas Contables. </t>
  </si>
  <si>
    <t>¿La entidad ha identificado los proveedores de información dentro del proceso contable?</t>
  </si>
  <si>
    <t>Manual de procesos y procedimientos Gestion Administrativa y Financiera, Manual de Politicas Contables. El proceso de Gestión Administrativa y Financiera esta en proceso de actualización de acuerdo al Manual de Politicas Contables el cual se constituyo como referente del Marco Normativo Resolucion 414 de 2014</t>
  </si>
  <si>
    <t>¿La entidad ha identificado los receptores de información dentro del proceso contable?</t>
  </si>
  <si>
    <t>¿Los derechos y obligaciones se encuentran debidamente individualizados en la contabilidad, bien sea por el área contable, o bien por otras dependencias?</t>
  </si>
  <si>
    <t>Las obligaciones se causan y se le asigna un consecutivo que las individualiza.</t>
  </si>
  <si>
    <t>¿Los derechos y obligaciones se miden a partir de su individualización?</t>
  </si>
  <si>
    <t xml:space="preserve">Todas las obligaciones estan asignadas individualmente a cada tercero y se mide de acuerdo al pasivo corriente o no corriente. </t>
  </si>
  <si>
    <t>¿La baja en cuentas es factible a partir de la individualización de los derechos y obligaciones?</t>
  </si>
  <si>
    <t>es factible de acuerdo a los procedimientos determinados en el manual de politicas contables.</t>
  </si>
  <si>
    <t>¿Para la identificación de los hechos económicos, se toma como base el marco normativo aplicable a la entidad?</t>
  </si>
  <si>
    <t>¿En el proceso de identificación se tienen en cuenta los criterios para el reconocimiento de los hechos económicos definidos en las normas?</t>
  </si>
  <si>
    <t>CLASIFICACIÓN</t>
  </si>
  <si>
    <t>¿Se utiliza la versión actualizada del Catálogo General de Cuentas correspondiente al marco normativo aplicable a la entidad?</t>
  </si>
  <si>
    <t xml:space="preserve">informes presentados y validados de acuerdo al nuevo marco normativo del catalogo de cuentas. </t>
  </si>
  <si>
    <t>¿Se realizan revisiones permanentes sobre la vigencia del catálogo de cuentas?</t>
  </si>
  <si>
    <t xml:space="preserve">revisiones permantes en la pagina de la contaduria general de la nacion si se presentan novedades referentes al catologo. </t>
  </si>
  <si>
    <t>¿Se llevan registros individualizados de los hechos económicos ocurridos en la entidad?</t>
  </si>
  <si>
    <t xml:space="preserve">La contabilidad se registra por terceros. </t>
  </si>
  <si>
    <t>¿En el proceso de clasificación se consideran los criterios definidos en el marco normativo aplicable a la entidad?</t>
  </si>
  <si>
    <t xml:space="preserve">el proceso de clasificacion se encuentra redactado en las revelaciones de acuerdo al marco normativo. </t>
  </si>
  <si>
    <t>REGISTRO</t>
  </si>
  <si>
    <t>¿Los hechos económicos se contabilizan cronológicamente?</t>
  </si>
  <si>
    <t>registro de las operaciones diariamente de acuerdo a las fechas que ingresan y consecutivo asignado.</t>
  </si>
  <si>
    <t>¿Se verifica el registro contable cronológico de los hechos económicos?</t>
  </si>
  <si>
    <t>Se verifica si el resgistro en contabilidad concuerdan con los documentos soportes.</t>
  </si>
  <si>
    <t>¿Se verifica el registro consecutivo de los hechos económicos en los libros de contabilidad?</t>
  </si>
  <si>
    <t>Se verifica si el resgistro consecutivo concuerdan con los documentos soportes.</t>
  </si>
  <si>
    <t>¿Los hechos económicos registrados están respaldados en documentos soporte idóneos?</t>
  </si>
  <si>
    <t xml:space="preserve">los comprobantes de ingresos y egresos se acompañan con lo srespectivos soportes de acuerdo con su naturaleza. </t>
  </si>
  <si>
    <t>¿Se verifica que los registros contables cuenten con los documentos de origen interno o externo que los soporten?</t>
  </si>
  <si>
    <t xml:space="preserve">se verifican que cada cuenta tenga anexos sus respectivos soportes internos y externos. </t>
  </si>
  <si>
    <t>¿Se conservan y custodian los documentos soporte?</t>
  </si>
  <si>
    <t xml:space="preserve">archivos de gestion y central </t>
  </si>
  <si>
    <t>¿Para el registro de los hechos económicos, se elaboran los respectivos comprobantes de contabilidad?</t>
  </si>
  <si>
    <t>cada registro contable tiene su formato tanto ingreso como de egreso para evidencias las operaciones diarias de la entidad.</t>
  </si>
  <si>
    <t>¿Los comprobantes de contabilidad se realizan cronológicamente?</t>
  </si>
  <si>
    <t>registro de operaciones diariamente en forma cronologia (comprobantes de diario)</t>
  </si>
  <si>
    <t>¿Los comprobantes de contabilidad se enumeran consecutivamente?</t>
  </si>
  <si>
    <t xml:space="preserve">todos los comprabantes estan enumerados consecutivamente, teniendo en cuenta el control que lleva cada area. </t>
  </si>
  <si>
    <t>¿Los libros de contabilidad se encuentran debidamente soportados en comprobantes de contabilidad?</t>
  </si>
  <si>
    <t>se encuentran soportados en los comprobantes de contabilidad -</t>
  </si>
  <si>
    <t>¿La información de los libros de contabilidad coincide con la registrada en los comprobantes de contabilidad?</t>
  </si>
  <si>
    <t>los auxiliares registran y procesan la información para la consolidacion de los estados financieros y presentacion a los entes de control.</t>
  </si>
  <si>
    <t>En caso de haber diferencias entre los registros en los libros y los comprobantes de contabilidad, ¿se realizan las conciliaciones y ajustes necesarios?</t>
  </si>
  <si>
    <t xml:space="preserve">En las revelaciones se evidenciasn las revelaciones que se han hecho en el proceso contable. </t>
  </si>
  <si>
    <t>¿Existe algún mecanismo a través del cual se verifique la completitud de los registros contables?</t>
  </si>
  <si>
    <t>la información se valida antes de reportarse al ente de control</t>
  </si>
  <si>
    <t>¿Dicho mecanismo se aplica de manera permanente o periódica?</t>
  </si>
  <si>
    <t>En cada presentación de informes a entes externos.</t>
  </si>
  <si>
    <t>¿Los libros de contabilidad se encuentran actualizados y sus saldos están de acuerdo con el último informe trimestral transmitido a la Contaduría General de la Nación?</t>
  </si>
  <si>
    <t>(3)</t>
  </si>
  <si>
    <t>MEDICIÓN INICIAL</t>
  </si>
  <si>
    <t>¿Los criterios de medición inicial de los hechos económicos utilizados por la entidad corresponden al marco normativo aplicable a la entidad?</t>
  </si>
  <si>
    <t>¿Los criterios de medición de los activos, pasivos, ingresos, gastos y costos contenidos en el marco normativo aplicable a la entidad, son de conocimiento del personal involucrado en el proceso contable?</t>
  </si>
  <si>
    <t>socializacion Politica contable Resolución 320 del 2016. Capacitación del personal del area contable Normas internacionales NIIF.</t>
  </si>
  <si>
    <t>¿Los criterios de medición de los activos, pasivos, ingresos, gastos y costos se aplican conforme al marco normativo que le corresponde a la entidad?</t>
  </si>
  <si>
    <t>MEDICIÓN POSTERIOR</t>
  </si>
  <si>
    <t>¿Se calculan, de manera adecuada, los valores correspondientes a los procesos de depreciación, amortización, agotamiento y deterioro, según aplique?</t>
  </si>
  <si>
    <t>¿Los cálculos de depreciación se realizan con base en lo establecido en la política?</t>
  </si>
  <si>
    <t>¿La vida útil de la propiedad, planta y equipo, y la depreciación son objeto de revisión periódica?</t>
  </si>
  <si>
    <t>¿Se verifican los indicios de deterioro de los activos por lo menos al final del periodo contable?</t>
  </si>
  <si>
    <t>¿Se encuentran plenamente establecidos los criterios de medición posterior para cada uno de los elementos de los estados financieros?</t>
  </si>
  <si>
    <t>¿Los criterios se establecen con base en el marco normativo aplicable a la entidad?</t>
  </si>
  <si>
    <t>Manual de Politicas Contables de la entidad de acuerdo al Marcon Normativo.</t>
  </si>
  <si>
    <t>¿Se identifican los hechos económicos que deben ser objeto de actualización posterior?</t>
  </si>
  <si>
    <t>Los procesos identificados como objeto de actualizacion posterior se realizan en el area de facturación , cuentas medicas y cartera.</t>
  </si>
  <si>
    <t>¿Se verifica que la medición posterior se efectúa con base en los criterios establecidos en el marco normativo aplicable a la entidad?</t>
  </si>
  <si>
    <t>Auditoria de cuentas medicas.</t>
  </si>
  <si>
    <t>¿La actualización de los hechos económicos se realiza de manera oportuna?</t>
  </si>
  <si>
    <t>¿Se soportan las mediciones fundamentadas en estimaciones o juicios de profesionales expertos ajenos al proceso contable?</t>
  </si>
  <si>
    <t xml:space="preserve">suministro de información de los procesos judiciales por parte de la oficina Juridica. </t>
  </si>
  <si>
    <t>PRESENTACIÓN DE ESTADOS FINANCIEROS</t>
  </si>
  <si>
    <t>¿Se elaboran y presentan oportunamente los estados financieros a los usuarios de la información financiera?</t>
  </si>
  <si>
    <t>¿Se cuenta con una política, directriz, procedimiento, guía o lineamiento para la divulgación de los estados financieros?</t>
  </si>
  <si>
    <t>¿Se cumple la política, directriz, procedimiento, guía o lineamiento establecida para la divulgación de los estados financieros?</t>
  </si>
  <si>
    <t xml:space="preserve">Divulgacion estados financieros cartelera de la entidad. </t>
  </si>
  <si>
    <t>¿Se tienen en cuenta los estados financieros para la toma de decisiones en la gestión de la entidad?</t>
  </si>
  <si>
    <t>¿Se elabora el juego completo de estados financieros, con corte al 31 de diciembre?</t>
  </si>
  <si>
    <t>Se elabora estado de actividad economica y social, balance general, flujo de efectivo, balance y estados comparativos.</t>
  </si>
  <si>
    <t>¿Las cifras contenidas en los estados financieros coinciden con los saldos de los libros de contabilidad?</t>
  </si>
  <si>
    <t xml:space="preserve">las cifras de los estados financieros coinciden con los saldos de los libros una vez conciliados </t>
  </si>
  <si>
    <t>¿Se realizan verificaciones de los saldos de las partidas de los estados financieros previo a la presentación de los estados financieros?</t>
  </si>
  <si>
    <t xml:space="preserve">se realizan las verificaciones en su periodo correspondiente. </t>
  </si>
  <si>
    <t>¿Se utiliza un sistema de indicadores para analizar e interpretar la realidad financiera de la entidad?</t>
  </si>
  <si>
    <t>¿Los indicadores se ajustan a las necesidades de la entidad y del proceso contable?</t>
  </si>
  <si>
    <t>¿Se verifica la fiabilidad de la información utilizada como insumo para la elaboración del indicador?</t>
  </si>
  <si>
    <t>¿La información financiera presenta la suficiente ilustración para su adecuada comprensión por parte de los usuarios?</t>
  </si>
  <si>
    <t>¿Las notas a los estados financieros cumplen con las revelaciones requeridas en las normas para el reconocimiento, medición, revelación y presentación de los hechos económicos del marco normativo aplicable?</t>
  </si>
  <si>
    <t>revelaciones presentadas en los diferentes informes reportados a la Contaduria.</t>
  </si>
  <si>
    <t>¿El contenido de las notas a los estados financieros revela en forma suficiente la información de tipo cualitativo y cuantitativo para que sea útil al usuario?</t>
  </si>
  <si>
    <t>¿En las notas a los estados financieros, se hace referencia a las variaciones significativas que se presentan de un periodo a otro?</t>
  </si>
  <si>
    <t>¿Las notas explican la aplicación de metodologías o la aplicación de juicios profesionales en la preparación de la información, cuando a ello hay lugar?</t>
  </si>
  <si>
    <t>¿Se corrobora que la información presentada a los distintos usuarios de la información sea consistente?</t>
  </si>
  <si>
    <t>(4)</t>
  </si>
  <si>
    <t>RENDICIÓN DE CUENTAS E INFORMACIÓN A PARTES INTERESADAS</t>
  </si>
  <si>
    <t>¿Para las entidades obligadas a realizar rendición de cuentas, se presentan los estados financieros en la misma? Si la entidad no está obligada a rendición de cuentas, ¿se prepara información financiera con propósitos específicos que propendan por la transparencia?</t>
  </si>
  <si>
    <t>¿Se verifica la consistencia de las cifras presentadas en los estados financieros con las presentadas en la rendición de cuentas o la presentada para propósitos específicos?</t>
  </si>
  <si>
    <t>¿Se presentan explicaciones que faciliten a los diferentes usuarios la comprensión de la información financiera presentada?</t>
  </si>
  <si>
    <t>(5)</t>
  </si>
  <si>
    <t>GESTIÓN DEL RIESGO CONTABLE</t>
  </si>
  <si>
    <t>¿Existen mecanismos de identificación y monitoreo de los riesgos de índole contable?</t>
  </si>
  <si>
    <t>Resolución Politicas Administración de Riesgos</t>
  </si>
  <si>
    <t>¿Se deja evidencia de la aplicación de estos mecanismos?</t>
  </si>
  <si>
    <t>Mapa de Riesgos</t>
  </si>
  <si>
    <t>¿Se ha establecido la probabilidad de ocurrencia y el impacto que puede tener, en la entidad, la materialización de los riesgos de índole contable?</t>
  </si>
  <si>
    <t>¿Se analizan y se da un tratamiento adecuado a los riesgos de índole contable en forma permanente?</t>
  </si>
  <si>
    <t>Falta analisis y tratamiento permanente a los riesgos.</t>
  </si>
  <si>
    <t>¿Los riesgos identificados se revisan y actualizan periódicamente?</t>
  </si>
  <si>
    <t xml:space="preserve">Falta seguimiento mapa de riesgos de manera periodica. </t>
  </si>
  <si>
    <t>¿Se han establecido controles que permitan mitigar o neutralizar la ocurrencia de cada riesgo identificado?</t>
  </si>
  <si>
    <t>Falta fortalecer los controles para mitigar los riesgos (Mapa de Riesgos).</t>
  </si>
  <si>
    <t>¿Se realizan autoevaluaciones periódicas para determinar la eficacia de los controles implementados en cada una de las actividades del proceso contable?</t>
  </si>
  <si>
    <t>Falta autoevaluaciones periodicas sobre la eficacia de los controles implementados a las actividades del proceso contable.</t>
  </si>
  <si>
    <t>¿Los funcionarios involucrados en el proceso contable poseen las habilidades y competencias necesarias para su ejecución?</t>
  </si>
  <si>
    <t xml:space="preserve">El proceso contable cuenta con funcionarios profesionales, los cuales frecuentemente se estan actualizando en los cambios normativos. </t>
  </si>
  <si>
    <t>¿Las personas involucradas en el proceso contable están capacitadas para identificar los hechos económicos propios de la entidad que tienen impacto contable?</t>
  </si>
  <si>
    <t>los funcionarios del area contable asistieron a las capacitaciones que programo la Contaduria General de la Nación durante la vigencia 2017.</t>
  </si>
  <si>
    <t>¿Dentro del plan institucional de capacitación se considera el desarrollo de competencias y actualización permanente del personal involucrado en el proceso contable?</t>
  </si>
  <si>
    <t>El plan institucional de capacitación esta enfocado en la actualización permanente del personal frente a los cambios normativos.</t>
  </si>
  <si>
    <t>¿Se verifica la ejecución del plan de capacitación?</t>
  </si>
  <si>
    <t>Comité</t>
  </si>
  <si>
    <t>¿Se verifica que los programas de capacitación desarrollados apuntan al mejoramiento de competencias y habilidades?</t>
  </si>
  <si>
    <t>El proceso de capacitacion surge de las necesidades solicitadas por las diferentes areas y luego son evaluadas en la Oficina de Talento Humano.</t>
  </si>
  <si>
    <t>TOTAL PREGUNTAS</t>
  </si>
  <si>
    <t>PUNTAJE OBTENIDO</t>
  </si>
  <si>
    <t>Adecuado</t>
  </si>
  <si>
    <t>Listado informes cada una de las areas con su respectivas fechas oportunas de presentación de acuerdo a la normatividad. Procedimiento Elaboración de Estados Financieros PD-GF-24. El proceso de Gestión Administrativa y Financiera esta en proceso de actualización de acuerdo al Manual de Politicas Contables el cual se constituyo como referente del Marco Normativo Resolucion 414 de 2014</t>
  </si>
  <si>
    <t>Resolución 320 del 2016 Politicas Contables. Falta conciliación inventario.</t>
  </si>
  <si>
    <t>De acuerdo a la Resolución 320 del 2016 Politicas Contables. Falta conciliación inventario.</t>
  </si>
  <si>
    <t>De acuerdo a la Resolución 320 del 2016 Politicas Contables.Falta conciliación inventario.</t>
  </si>
  <si>
    <t xml:space="preserve">De acuerdo a la Resolución 320 del 2016 Politicas Contables. Se realiza deterioro a los activos financieros. </t>
  </si>
  <si>
    <t xml:space="preserve">Falta sistema de indicadores  </t>
  </si>
  <si>
    <t>falta publicación pagina web estados financieros 2017</t>
  </si>
  <si>
    <t>En ocasiones se presenta que las areas no entregan oportunamente la información al area contable</t>
  </si>
  <si>
    <t>correos electronicos informacion respectiva para el cierre, reuniones area</t>
  </si>
  <si>
    <t>codificacion de acuerdo al catalogo de cuentas y marco normativo. Falta sistema de indicadores.</t>
  </si>
  <si>
    <t>Promedio por criterio</t>
  </si>
  <si>
    <t>Calificación Total</t>
  </si>
  <si>
    <t>1.1</t>
  </si>
  <si>
    <t>Politicas Contables</t>
  </si>
  <si>
    <t>CALIFICACIÓN TOTAL ELEMENTOS DEL MARCO NORMATIVO</t>
  </si>
  <si>
    <t>CALIFICACION CUALITATIVA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</si>
</sst>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scheme val="minor"/>
    </font>
    <font>
      <b/>
      <sz val="11"/>
      <color theme="1"/>
      <name val="Calibri"/>
      <family val="2"/>
      <scheme val="minor"/>
    </font>
    <font>
      <b/>
      <sz val="11"/>
      <color theme="1"/>
      <name val="Arial"/>
      <family val="2"/>
    </font>
    <font>
      <b/>
      <sz val="12"/>
      <color rgb="FF0000CC"/>
      <name val="Arial"/>
      <family val="2"/>
    </font>
    <font>
      <sz val="11"/>
      <color theme="1"/>
      <name val="Arial"/>
      <family val="2"/>
    </font>
    <font>
      <b/>
      <sz val="12"/>
      <color theme="1"/>
      <name val="Arial"/>
      <family val="2"/>
    </font>
    <font>
      <b/>
      <sz val="10"/>
      <color theme="1"/>
      <name val="GothamBook"/>
      <family val="3"/>
    </font>
    <font>
      <sz val="10"/>
      <color theme="1"/>
      <name val="GothamBook"/>
      <family val="3"/>
    </font>
  </fonts>
  <fills count="10">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DDDDDD"/>
        <bgColor indexed="64"/>
      </patternFill>
    </fill>
    <fill>
      <patternFill patternType="solid">
        <fgColor rgb="FFFFFF00"/>
        <bgColor indexed="64"/>
      </patternFill>
    </fill>
    <fill>
      <patternFill patternType="solid">
        <fgColor rgb="FFCCCCFF"/>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2" fillId="0" borderId="0" xfId="0" applyFont="1" applyAlignment="1">
      <alignment horizontal="center"/>
    </xf>
    <xf numFmtId="0" fontId="3" fillId="0" borderId="0" xfId="0" applyFont="1" applyAlignment="1">
      <alignment horizontal="center"/>
    </xf>
    <xf numFmtId="0" fontId="2" fillId="0" borderId="0" xfId="0" applyFont="1"/>
    <xf numFmtId="0" fontId="4" fillId="0" borderId="0" xfId="0" applyFont="1"/>
    <xf numFmtId="0" fontId="0" fillId="0" borderId="0" xfId="0" applyFont="1"/>
    <xf numFmtId="4" fontId="1" fillId="8" borderId="1" xfId="0" applyNumberFormat="1" applyFont="1" applyFill="1" applyBorder="1" applyAlignment="1">
      <alignment horizontal="center" vertical="center" wrapText="1"/>
    </xf>
    <xf numFmtId="0" fontId="1" fillId="8" borderId="1" xfId="0" applyFont="1" applyFill="1" applyBorder="1"/>
    <xf numFmtId="0" fontId="4" fillId="8"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4" fontId="6" fillId="8"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49" fontId="6" fillId="7" borderId="1" xfId="0" applyNumberFormat="1"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4" borderId="1" xfId="0" applyNumberFormat="1" applyFont="1" applyFill="1" applyBorder="1" applyAlignment="1">
      <alignment horizontal="center" vertical="center" wrapText="1"/>
    </xf>
    <xf numFmtId="0" fontId="7" fillId="8" borderId="1" xfId="0" applyFont="1" applyFill="1" applyBorder="1" applyAlignment="1">
      <alignment horizontal="left" vertical="center" wrapText="1"/>
    </xf>
    <xf numFmtId="4" fontId="7" fillId="8" borderId="1" xfId="0" applyNumberFormat="1" applyFont="1" applyFill="1" applyBorder="1" applyAlignment="1">
      <alignment horizontal="center" vertical="center" wrapText="1"/>
    </xf>
    <xf numFmtId="0" fontId="6" fillId="8" borderId="1" xfId="0" applyFont="1" applyFill="1" applyBorder="1"/>
    <xf numFmtId="0" fontId="6" fillId="0" borderId="1" xfId="0" applyNumberFormat="1" applyFont="1" applyBorder="1" applyAlignment="1">
      <alignment horizontal="center" vertical="center" wrapText="1"/>
    </xf>
    <xf numFmtId="0" fontId="6" fillId="9" borderId="1" xfId="0" applyNumberFormat="1" applyFont="1" applyFill="1" applyBorder="1" applyAlignment="1">
      <alignment horizontal="center" vertical="center" wrapText="1"/>
    </xf>
    <xf numFmtId="0" fontId="7" fillId="0" borderId="1" xfId="0" applyFont="1" applyBorder="1" applyAlignment="1">
      <alignment horizontal="left" vertical="center" wrapText="1"/>
    </xf>
    <xf numFmtId="49" fontId="6" fillId="3"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6" fillId="2" borderId="1" xfId="0" applyFont="1" applyFill="1" applyBorder="1" applyAlignment="1">
      <alignment horizontal="left" vertical="center" wrapText="1"/>
    </xf>
    <xf numFmtId="0" fontId="7" fillId="8" borderId="1" xfId="0" applyNumberFormat="1" applyFont="1" applyFill="1" applyBorder="1" applyAlignment="1">
      <alignment horizontal="left" vertical="center" wrapText="1"/>
    </xf>
    <xf numFmtId="0" fontId="6" fillId="4" borderId="1" xfId="0" applyFont="1" applyFill="1" applyBorder="1" applyAlignment="1">
      <alignment horizontal="center" vertical="center" wrapText="1"/>
    </xf>
    <xf numFmtId="0" fontId="6" fillId="0" borderId="1" xfId="0" applyFont="1" applyFill="1" applyBorder="1"/>
    <xf numFmtId="0" fontId="6" fillId="3" borderId="1" xfId="0" applyFont="1" applyFill="1" applyBorder="1"/>
    <xf numFmtId="0" fontId="6" fillId="2" borderId="1" xfId="0" applyFont="1" applyFill="1" applyBorder="1"/>
    <xf numFmtId="0" fontId="6" fillId="6" borderId="1" xfId="0" applyFont="1" applyFill="1" applyBorder="1" applyAlignment="1">
      <alignment horizontal="center" wrapText="1"/>
    </xf>
    <xf numFmtId="0" fontId="6" fillId="4" borderId="1" xfId="0" applyFont="1" applyFill="1" applyBorder="1" applyAlignment="1">
      <alignment horizontal="center"/>
    </xf>
    <xf numFmtId="0" fontId="2" fillId="8" borderId="1" xfId="0" applyFont="1" applyFill="1" applyBorder="1" applyAlignment="1">
      <alignment horizontal="center" vertical="center" wrapText="1"/>
    </xf>
    <xf numFmtId="164" fontId="6" fillId="8" borderId="1" xfId="0" applyNumberFormat="1" applyFont="1" applyFill="1" applyBorder="1" applyAlignment="1">
      <alignment horizontal="center" vertical="center" wrapText="1"/>
    </xf>
    <xf numFmtId="4" fontId="2" fillId="8" borderId="1" xfId="0" applyNumberFormat="1" applyFont="1" applyFill="1" applyBorder="1" applyAlignment="1">
      <alignment horizontal="center" vertical="center" wrapText="1"/>
    </xf>
    <xf numFmtId="0" fontId="6" fillId="8" borderId="1" xfId="0" applyFont="1" applyFill="1" applyBorder="1" applyAlignment="1">
      <alignment horizontal="center"/>
    </xf>
    <xf numFmtId="0" fontId="1" fillId="8" borderId="1" xfId="0" applyFont="1" applyFill="1" applyBorder="1" applyAlignment="1">
      <alignment horizontal="center"/>
    </xf>
    <xf numFmtId="0" fontId="7" fillId="8" borderId="1" xfId="0" applyFont="1" applyFill="1" applyBorder="1" applyAlignment="1">
      <alignment horizontal="center" vertical="center" wrapText="1"/>
    </xf>
    <xf numFmtId="4" fontId="6" fillId="8" borderId="1" xfId="0" applyNumberFormat="1" applyFont="1" applyFill="1" applyBorder="1" applyAlignment="1">
      <alignment horizontal="center"/>
    </xf>
    <xf numFmtId="4" fontId="1" fillId="8" borderId="1" xfId="0" applyNumberFormat="1" applyFont="1" applyFill="1" applyBorder="1" applyAlignment="1">
      <alignment horizontal="center"/>
    </xf>
    <xf numFmtId="0" fontId="7" fillId="8" borderId="1" xfId="0" applyFont="1" applyFill="1" applyBorder="1"/>
    <xf numFmtId="0" fontId="0" fillId="8" borderId="1" xfId="0" applyFont="1" applyFill="1" applyBorder="1"/>
    <xf numFmtId="4" fontId="5" fillId="8" borderId="1" xfId="0" applyNumberFormat="1" applyFont="1" applyFill="1" applyBorder="1" applyAlignment="1">
      <alignment horizontal="center"/>
    </xf>
    <xf numFmtId="2" fontId="6" fillId="8" borderId="1" xfId="0" applyNumberFormat="1" applyFont="1" applyFill="1" applyBorder="1" applyAlignment="1">
      <alignment horizontal="center"/>
    </xf>
    <xf numFmtId="9" fontId="5" fillId="8" borderId="1" xfId="0" applyNumberFormat="1" applyFont="1" applyFill="1" applyBorder="1" applyAlignment="1">
      <alignment horizontal="center"/>
    </xf>
    <xf numFmtId="0" fontId="5" fillId="8" borderId="1" xfId="0" applyFont="1" applyFill="1" applyBorder="1"/>
    <xf numFmtId="0" fontId="0" fillId="8" borderId="0" xfId="0" applyFill="1"/>
    <xf numFmtId="4" fontId="0" fillId="8" borderId="0" xfId="0" applyNumberFormat="1" applyFont="1" applyFill="1" applyAlignment="1">
      <alignment horizontal="center"/>
    </xf>
    <xf numFmtId="0" fontId="0" fillId="8" borderId="0" xfId="0" applyFont="1" applyFill="1"/>
    <xf numFmtId="0" fontId="4" fillId="8" borderId="0" xfId="0" applyFont="1" applyFill="1" applyAlignment="1">
      <alignment horizontal="center" vertical="center" wrapText="1"/>
    </xf>
    <xf numFmtId="164" fontId="0" fillId="8" borderId="0" xfId="0" applyNumberFormat="1"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H143"/>
  <sheetViews>
    <sheetView tabSelected="1" topLeftCell="A36" zoomScaleNormal="100" workbookViewId="0">
      <selection activeCell="F125" sqref="F125"/>
    </sheetView>
  </sheetViews>
  <sheetFormatPr baseColWidth="10" defaultRowHeight="15" x14ac:dyDescent="0.25"/>
  <cols>
    <col min="1" max="1" width="4.85546875" customWidth="1"/>
    <col min="2" max="2" width="7.28515625" style="3" customWidth="1"/>
    <col min="3" max="3" width="54" style="4" customWidth="1"/>
    <col min="4" max="4" width="9" style="48" customWidth="1"/>
    <col min="5" max="5" width="16.140625" style="52" customWidth="1"/>
    <col min="6" max="6" width="17.42578125" style="50" customWidth="1"/>
    <col min="7" max="7" width="17.42578125" style="50" hidden="1" customWidth="1"/>
    <col min="8" max="8" width="61.7109375" style="51" customWidth="1"/>
  </cols>
  <sheetData>
    <row r="5" spans="2:8" ht="15.75" customHeight="1" x14ac:dyDescent="0.25">
      <c r="B5" s="1" t="s">
        <v>0</v>
      </c>
      <c r="C5" s="1"/>
      <c r="D5" s="1"/>
      <c r="E5" s="1"/>
      <c r="F5" s="1"/>
      <c r="G5" s="1"/>
      <c r="H5" s="1"/>
    </row>
    <row r="6" spans="2:8" ht="15.75" x14ac:dyDescent="0.25">
      <c r="B6" s="2" t="s">
        <v>1</v>
      </c>
      <c r="C6" s="2"/>
      <c r="D6" s="2"/>
      <c r="E6" s="2"/>
      <c r="F6" s="2"/>
      <c r="G6" s="2"/>
      <c r="H6" s="2"/>
    </row>
    <row r="8" spans="2:8" ht="35.25" customHeight="1" x14ac:dyDescent="0.25">
      <c r="B8" s="13" t="s">
        <v>2</v>
      </c>
      <c r="C8" s="13" t="s">
        <v>3</v>
      </c>
      <c r="D8" s="9" t="s">
        <v>4</v>
      </c>
      <c r="E8" s="9" t="s">
        <v>210</v>
      </c>
      <c r="F8" s="9" t="s">
        <v>210</v>
      </c>
      <c r="G8" s="34" t="s">
        <v>211</v>
      </c>
      <c r="H8" s="34" t="s">
        <v>5</v>
      </c>
    </row>
    <row r="9" spans="2:8" ht="24" customHeight="1" x14ac:dyDescent="0.25">
      <c r="B9" s="15" t="s">
        <v>212</v>
      </c>
      <c r="C9" s="16" t="s">
        <v>213</v>
      </c>
      <c r="D9" s="9"/>
      <c r="E9" s="35"/>
      <c r="F9" s="10"/>
      <c r="G9" s="36">
        <v>3.97</v>
      </c>
      <c r="H9" s="34"/>
    </row>
    <row r="10" spans="2:8" ht="60" x14ac:dyDescent="0.25">
      <c r="B10" s="17">
        <v>1</v>
      </c>
      <c r="C10" s="18" t="s">
        <v>6</v>
      </c>
      <c r="D10" s="9" t="s">
        <v>7</v>
      </c>
      <c r="E10" s="10">
        <v>0.3</v>
      </c>
      <c r="F10" s="10">
        <f>E10+(E11+E12+E13+E14)/4</f>
        <v>1</v>
      </c>
      <c r="G10" s="6"/>
      <c r="H10" s="8" t="s">
        <v>8</v>
      </c>
    </row>
    <row r="11" spans="2:8" ht="46.5" customHeight="1" x14ac:dyDescent="0.25">
      <c r="B11" s="11">
        <v>1.1000000000000001</v>
      </c>
      <c r="C11" s="18" t="s">
        <v>9</v>
      </c>
      <c r="D11" s="9" t="s">
        <v>10</v>
      </c>
      <c r="E11" s="19">
        <v>0.7</v>
      </c>
      <c r="F11" s="20"/>
      <c r="G11" s="7"/>
      <c r="H11" s="8" t="s">
        <v>11</v>
      </c>
    </row>
    <row r="12" spans="2:8" ht="60.75" customHeight="1" x14ac:dyDescent="0.25">
      <c r="B12" s="11">
        <v>1.2</v>
      </c>
      <c r="C12" s="18" t="s">
        <v>12</v>
      </c>
      <c r="D12" s="9" t="s">
        <v>10</v>
      </c>
      <c r="E12" s="19">
        <v>0.7</v>
      </c>
      <c r="F12" s="20"/>
      <c r="G12" s="7"/>
      <c r="H12" s="8" t="s">
        <v>13</v>
      </c>
    </row>
    <row r="13" spans="2:8" ht="36.75" customHeight="1" x14ac:dyDescent="0.25">
      <c r="B13" s="11">
        <v>1.3</v>
      </c>
      <c r="C13" s="18" t="s">
        <v>14</v>
      </c>
      <c r="D13" s="9" t="s">
        <v>10</v>
      </c>
      <c r="E13" s="19">
        <v>0.7</v>
      </c>
      <c r="F13" s="20"/>
      <c r="G13" s="7"/>
      <c r="H13" s="8" t="s">
        <v>8</v>
      </c>
    </row>
    <row r="14" spans="2:8" ht="32.25" customHeight="1" x14ac:dyDescent="0.25">
      <c r="B14" s="11">
        <v>1.4</v>
      </c>
      <c r="C14" s="18" t="s">
        <v>15</v>
      </c>
      <c r="D14" s="9" t="s">
        <v>10</v>
      </c>
      <c r="E14" s="19">
        <v>0.7</v>
      </c>
      <c r="F14" s="20"/>
      <c r="G14" s="7"/>
      <c r="H14" s="8" t="s">
        <v>8</v>
      </c>
    </row>
    <row r="15" spans="2:8" ht="63.75" customHeight="1" x14ac:dyDescent="0.25">
      <c r="B15" s="17">
        <v>2</v>
      </c>
      <c r="C15" s="18" t="s">
        <v>16</v>
      </c>
      <c r="D15" s="9" t="s">
        <v>7</v>
      </c>
      <c r="E15" s="10">
        <v>0.3</v>
      </c>
      <c r="F15" s="10">
        <f>E15+(E16+E17)/2</f>
        <v>0.85999999999999988</v>
      </c>
      <c r="G15" s="6"/>
      <c r="H15" s="8" t="s">
        <v>17</v>
      </c>
    </row>
    <row r="16" spans="2:8" ht="100.5" customHeight="1" x14ac:dyDescent="0.25">
      <c r="B16" s="21">
        <v>2.1</v>
      </c>
      <c r="C16" s="18" t="s">
        <v>18</v>
      </c>
      <c r="D16" s="9" t="s">
        <v>10</v>
      </c>
      <c r="E16" s="19">
        <v>0.7</v>
      </c>
      <c r="F16" s="20"/>
      <c r="G16" s="7"/>
      <c r="H16" s="8" t="s">
        <v>19</v>
      </c>
    </row>
    <row r="17" spans="2:8" ht="75.75" customHeight="1" x14ac:dyDescent="0.25">
      <c r="B17" s="21">
        <v>2.2000000000000002</v>
      </c>
      <c r="C17" s="18" t="s">
        <v>20</v>
      </c>
      <c r="D17" s="9" t="s">
        <v>10</v>
      </c>
      <c r="E17" s="19">
        <v>0.42</v>
      </c>
      <c r="F17" s="20"/>
      <c r="G17" s="7"/>
      <c r="H17" s="8" t="s">
        <v>21</v>
      </c>
    </row>
    <row r="18" spans="2:8" ht="75" customHeight="1" x14ac:dyDescent="0.25">
      <c r="B18" s="17">
        <v>3</v>
      </c>
      <c r="C18" s="18" t="s">
        <v>22</v>
      </c>
      <c r="D18" s="9" t="s">
        <v>7</v>
      </c>
      <c r="E18" s="10">
        <v>0.18</v>
      </c>
      <c r="F18" s="10">
        <f>E18+(E19+E20+E21)/3</f>
        <v>0.59999999999999987</v>
      </c>
      <c r="G18" s="6"/>
      <c r="H18" s="8" t="s">
        <v>23</v>
      </c>
    </row>
    <row r="19" spans="2:8" ht="83.25" customHeight="1" x14ac:dyDescent="0.25">
      <c r="B19" s="21">
        <v>3.1</v>
      </c>
      <c r="C19" s="18" t="s">
        <v>24</v>
      </c>
      <c r="D19" s="9" t="s">
        <v>10</v>
      </c>
      <c r="E19" s="19">
        <v>0.42</v>
      </c>
      <c r="F19" s="20"/>
      <c r="G19" s="7"/>
      <c r="H19" s="8" t="s">
        <v>25</v>
      </c>
    </row>
    <row r="20" spans="2:8" ht="36" customHeight="1" x14ac:dyDescent="0.25">
      <c r="B20" s="21">
        <v>3.2</v>
      </c>
      <c r="C20" s="18" t="s">
        <v>26</v>
      </c>
      <c r="D20" s="9" t="s">
        <v>10</v>
      </c>
      <c r="E20" s="19">
        <v>0.7</v>
      </c>
      <c r="F20" s="20"/>
      <c r="G20" s="7"/>
      <c r="H20" s="8" t="s">
        <v>27</v>
      </c>
    </row>
    <row r="21" spans="2:8" ht="57" customHeight="1" x14ac:dyDescent="0.25">
      <c r="B21" s="21">
        <v>3.3</v>
      </c>
      <c r="C21" s="18" t="s">
        <v>28</v>
      </c>
      <c r="D21" s="9" t="s">
        <v>10</v>
      </c>
      <c r="E21" s="19">
        <v>0.14000000000000001</v>
      </c>
      <c r="F21" s="20"/>
      <c r="G21" s="7"/>
      <c r="H21" s="8" t="s">
        <v>29</v>
      </c>
    </row>
    <row r="22" spans="2:8" ht="85.5" x14ac:dyDescent="0.25">
      <c r="B22" s="17">
        <v>4</v>
      </c>
      <c r="C22" s="18" t="s">
        <v>30</v>
      </c>
      <c r="D22" s="9" t="s">
        <v>7</v>
      </c>
      <c r="E22" s="10">
        <v>0.18</v>
      </c>
      <c r="F22" s="10">
        <f>E22+(E23+E24)/2</f>
        <v>0.74</v>
      </c>
      <c r="G22" s="6"/>
      <c r="H22" s="8" t="s">
        <v>31</v>
      </c>
    </row>
    <row r="23" spans="2:8" ht="42.75" customHeight="1" x14ac:dyDescent="0.25">
      <c r="B23" s="21">
        <v>4.0999999999999996</v>
      </c>
      <c r="C23" s="18" t="s">
        <v>32</v>
      </c>
      <c r="D23" s="9" t="s">
        <v>10</v>
      </c>
      <c r="E23" s="19">
        <v>0.42</v>
      </c>
      <c r="F23" s="20"/>
      <c r="G23" s="7"/>
      <c r="H23" s="8" t="s">
        <v>25</v>
      </c>
    </row>
    <row r="24" spans="2:8" ht="52.5" customHeight="1" x14ac:dyDescent="0.25">
      <c r="B24" s="21">
        <v>4.2</v>
      </c>
      <c r="C24" s="18" t="s">
        <v>33</v>
      </c>
      <c r="D24" s="9" t="s">
        <v>10</v>
      </c>
      <c r="E24" s="19">
        <v>0.7</v>
      </c>
      <c r="F24" s="20"/>
      <c r="G24" s="7"/>
      <c r="H24" s="8" t="s">
        <v>34</v>
      </c>
    </row>
    <row r="25" spans="2:8" ht="90" customHeight="1" x14ac:dyDescent="0.25">
      <c r="B25" s="17">
        <v>5</v>
      </c>
      <c r="C25" s="18" t="s">
        <v>35</v>
      </c>
      <c r="D25" s="9" t="s">
        <v>7</v>
      </c>
      <c r="E25" s="10">
        <v>0.18</v>
      </c>
      <c r="F25" s="10">
        <f>E25+(E26+E27)/2</f>
        <v>0.6</v>
      </c>
      <c r="G25" s="6"/>
      <c r="H25" s="8" t="s">
        <v>36</v>
      </c>
    </row>
    <row r="26" spans="2:8" ht="57" x14ac:dyDescent="0.25">
      <c r="B26" s="21">
        <v>5.0999999999999996</v>
      </c>
      <c r="C26" s="18" t="s">
        <v>37</v>
      </c>
      <c r="D26" s="9" t="s">
        <v>10</v>
      </c>
      <c r="E26" s="19">
        <v>0.42</v>
      </c>
      <c r="F26" s="20"/>
      <c r="G26" s="7"/>
      <c r="H26" s="8" t="s">
        <v>38</v>
      </c>
    </row>
    <row r="27" spans="2:8" ht="42.75" x14ac:dyDescent="0.25">
      <c r="B27" s="21">
        <v>5.2</v>
      </c>
      <c r="C27" s="18" t="s">
        <v>39</v>
      </c>
      <c r="D27" s="9" t="s">
        <v>10</v>
      </c>
      <c r="E27" s="19">
        <v>0.42</v>
      </c>
      <c r="F27" s="20"/>
      <c r="G27" s="7"/>
      <c r="H27" s="8" t="s">
        <v>40</v>
      </c>
    </row>
    <row r="28" spans="2:8" ht="71.25" x14ac:dyDescent="0.25">
      <c r="B28" s="17">
        <v>6</v>
      </c>
      <c r="C28" s="18" t="s">
        <v>41</v>
      </c>
      <c r="D28" s="9" t="s">
        <v>7</v>
      </c>
      <c r="E28" s="10">
        <v>0.18</v>
      </c>
      <c r="F28" s="10">
        <f>E28+(E29+E30)/2</f>
        <v>0.6</v>
      </c>
      <c r="G28" s="6"/>
      <c r="H28" s="8" t="s">
        <v>42</v>
      </c>
    </row>
    <row r="29" spans="2:8" ht="49.5" customHeight="1" x14ac:dyDescent="0.25">
      <c r="B29" s="21">
        <v>6.1</v>
      </c>
      <c r="C29" s="18" t="s">
        <v>43</v>
      </c>
      <c r="D29" s="9" t="s">
        <v>10</v>
      </c>
      <c r="E29" s="19">
        <v>0.42</v>
      </c>
      <c r="F29" s="20"/>
      <c r="G29" s="7"/>
      <c r="H29" s="8" t="s">
        <v>44</v>
      </c>
    </row>
    <row r="30" spans="2:8" ht="33" customHeight="1" x14ac:dyDescent="0.25">
      <c r="B30" s="21">
        <v>6.2</v>
      </c>
      <c r="C30" s="18" t="s">
        <v>45</v>
      </c>
      <c r="D30" s="9" t="s">
        <v>10</v>
      </c>
      <c r="E30" s="19">
        <v>0.42</v>
      </c>
      <c r="F30" s="20"/>
      <c r="G30" s="7"/>
      <c r="H30" s="8" t="s">
        <v>46</v>
      </c>
    </row>
    <row r="31" spans="2:8" ht="109.5" customHeight="1" x14ac:dyDescent="0.25">
      <c r="B31" s="22">
        <v>7</v>
      </c>
      <c r="C31" s="18" t="s">
        <v>47</v>
      </c>
      <c r="D31" s="9" t="s">
        <v>7</v>
      </c>
      <c r="E31" s="10">
        <v>0.18</v>
      </c>
      <c r="F31" s="10">
        <f>E31+(E32+E33)/2</f>
        <v>0.6</v>
      </c>
      <c r="G31" s="6"/>
      <c r="H31" s="8" t="s">
        <v>200</v>
      </c>
    </row>
    <row r="32" spans="2:8" ht="36" x14ac:dyDescent="0.25">
      <c r="B32" s="21">
        <v>7.1</v>
      </c>
      <c r="C32" s="18" t="s">
        <v>43</v>
      </c>
      <c r="D32" s="9" t="s">
        <v>10</v>
      </c>
      <c r="E32" s="19">
        <v>0.42</v>
      </c>
      <c r="F32" s="20"/>
      <c r="G32" s="7"/>
      <c r="H32" s="8" t="s">
        <v>48</v>
      </c>
    </row>
    <row r="33" spans="2:8" ht="45" customHeight="1" x14ac:dyDescent="0.25">
      <c r="B33" s="21">
        <v>7.2</v>
      </c>
      <c r="C33" s="18" t="s">
        <v>49</v>
      </c>
      <c r="D33" s="9" t="s">
        <v>10</v>
      </c>
      <c r="E33" s="19">
        <v>0.42</v>
      </c>
      <c r="F33" s="20"/>
      <c r="G33" s="7"/>
      <c r="H33" s="8" t="s">
        <v>50</v>
      </c>
    </row>
    <row r="34" spans="2:8" ht="57" x14ac:dyDescent="0.25">
      <c r="B34" s="17">
        <v>8</v>
      </c>
      <c r="C34" s="18" t="s">
        <v>51</v>
      </c>
      <c r="D34" s="9" t="s">
        <v>7</v>
      </c>
      <c r="E34" s="10">
        <v>0.06</v>
      </c>
      <c r="F34" s="10">
        <f>E34+(E35+E36)/2</f>
        <v>0.48</v>
      </c>
      <c r="G34" s="6"/>
      <c r="H34" s="8" t="s">
        <v>52</v>
      </c>
    </row>
    <row r="35" spans="2:8" ht="33.75" customHeight="1" x14ac:dyDescent="0.25">
      <c r="B35" s="21">
        <v>8.1</v>
      </c>
      <c r="C35" s="18" t="s">
        <v>53</v>
      </c>
      <c r="D35" s="9" t="s">
        <v>10</v>
      </c>
      <c r="E35" s="19">
        <v>0.42</v>
      </c>
      <c r="F35" s="20"/>
      <c r="G35" s="7"/>
      <c r="H35" s="8" t="s">
        <v>208</v>
      </c>
    </row>
    <row r="36" spans="2:8" ht="27" customHeight="1" x14ac:dyDescent="0.25">
      <c r="B36" s="21">
        <v>8.1999999999999993</v>
      </c>
      <c r="C36" s="18" t="s">
        <v>54</v>
      </c>
      <c r="D36" s="9" t="s">
        <v>10</v>
      </c>
      <c r="E36" s="19">
        <v>0.42</v>
      </c>
      <c r="F36" s="20"/>
      <c r="G36" s="7"/>
      <c r="H36" s="8" t="s">
        <v>55</v>
      </c>
    </row>
    <row r="37" spans="2:8" ht="71.25" x14ac:dyDescent="0.25">
      <c r="B37" s="17">
        <v>9</v>
      </c>
      <c r="C37" s="18" t="s">
        <v>56</v>
      </c>
      <c r="D37" s="9" t="s">
        <v>7</v>
      </c>
      <c r="E37" s="10">
        <v>0.18</v>
      </c>
      <c r="F37" s="10">
        <f>E37+(E38+E39)/2</f>
        <v>0.6</v>
      </c>
      <c r="G37" s="6"/>
      <c r="H37" s="8" t="s">
        <v>57</v>
      </c>
    </row>
    <row r="38" spans="2:8" ht="57" x14ac:dyDescent="0.25">
      <c r="B38" s="21">
        <v>9.1</v>
      </c>
      <c r="C38" s="18" t="s">
        <v>58</v>
      </c>
      <c r="D38" s="9" t="s">
        <v>10</v>
      </c>
      <c r="E38" s="19">
        <v>0.42</v>
      </c>
      <c r="F38" s="20"/>
      <c r="G38" s="7"/>
      <c r="H38" s="8" t="s">
        <v>59</v>
      </c>
    </row>
    <row r="39" spans="2:8" ht="90.75" customHeight="1" x14ac:dyDescent="0.25">
      <c r="B39" s="21">
        <v>9.1999999999999993</v>
      </c>
      <c r="C39" s="18" t="s">
        <v>60</v>
      </c>
      <c r="D39" s="9" t="s">
        <v>10</v>
      </c>
      <c r="E39" s="19">
        <v>0.42</v>
      </c>
      <c r="F39" s="20"/>
      <c r="G39" s="7"/>
      <c r="H39" s="8" t="s">
        <v>61</v>
      </c>
    </row>
    <row r="40" spans="2:8" ht="93.75" customHeight="1" x14ac:dyDescent="0.25">
      <c r="B40" s="17">
        <v>10</v>
      </c>
      <c r="C40" s="18" t="s">
        <v>62</v>
      </c>
      <c r="D40" s="9" t="s">
        <v>7</v>
      </c>
      <c r="E40" s="10">
        <v>0.18</v>
      </c>
      <c r="F40" s="10">
        <f>E40+(E41+E42+E43)/3</f>
        <v>0.6</v>
      </c>
      <c r="G40" s="6"/>
      <c r="H40" s="8" t="s">
        <v>63</v>
      </c>
    </row>
    <row r="41" spans="2:8" ht="71.25" x14ac:dyDescent="0.25">
      <c r="B41" s="21">
        <v>10.1</v>
      </c>
      <c r="C41" s="23" t="s">
        <v>64</v>
      </c>
      <c r="D41" s="9" t="s">
        <v>10</v>
      </c>
      <c r="E41" s="19">
        <v>0.42</v>
      </c>
      <c r="F41" s="20"/>
      <c r="G41" s="7"/>
      <c r="H41" s="8" t="s">
        <v>65</v>
      </c>
    </row>
    <row r="42" spans="2:8" ht="57" x14ac:dyDescent="0.25">
      <c r="B42" s="21">
        <v>10.199999999999999</v>
      </c>
      <c r="C42" s="23" t="s">
        <v>66</v>
      </c>
      <c r="D42" s="9" t="s">
        <v>10</v>
      </c>
      <c r="E42" s="19">
        <v>0.42</v>
      </c>
      <c r="F42" s="20"/>
      <c r="G42" s="7"/>
      <c r="H42" s="8" t="s">
        <v>67</v>
      </c>
    </row>
    <row r="43" spans="2:8" ht="57" x14ac:dyDescent="0.25">
      <c r="B43" s="21">
        <v>10.3</v>
      </c>
      <c r="C43" s="23" t="s">
        <v>68</v>
      </c>
      <c r="D43" s="9" t="s">
        <v>10</v>
      </c>
      <c r="E43" s="19">
        <v>0.42</v>
      </c>
      <c r="F43" s="20"/>
      <c r="G43" s="7"/>
      <c r="H43" s="8" t="s">
        <v>67</v>
      </c>
    </row>
    <row r="44" spans="2:8" ht="23.25" customHeight="1" x14ac:dyDescent="0.25">
      <c r="B44" s="24" t="s">
        <v>69</v>
      </c>
      <c r="C44" s="14" t="s">
        <v>70</v>
      </c>
      <c r="D44" s="9"/>
      <c r="E44" s="10"/>
      <c r="F44" s="10"/>
      <c r="G44" s="36"/>
      <c r="H44" s="8"/>
    </row>
    <row r="45" spans="2:8" ht="24.75" customHeight="1" x14ac:dyDescent="0.25">
      <c r="B45" s="25"/>
      <c r="C45" s="26" t="s">
        <v>71</v>
      </c>
      <c r="D45" s="9"/>
      <c r="E45" s="9"/>
      <c r="F45" s="37"/>
      <c r="G45" s="38"/>
      <c r="H45" s="8"/>
    </row>
    <row r="46" spans="2:8" ht="36" x14ac:dyDescent="0.25">
      <c r="B46" s="17">
        <v>11</v>
      </c>
      <c r="C46" s="18" t="s">
        <v>72</v>
      </c>
      <c r="D46" s="9" t="s">
        <v>7</v>
      </c>
      <c r="E46" s="10">
        <v>0.06</v>
      </c>
      <c r="F46" s="10">
        <f>E46+(E47+E48)/2</f>
        <v>0.76</v>
      </c>
      <c r="G46" s="6"/>
      <c r="H46" s="8" t="s">
        <v>73</v>
      </c>
    </row>
    <row r="47" spans="2:8" ht="103.5" customHeight="1" x14ac:dyDescent="0.25">
      <c r="B47" s="21">
        <v>11.1</v>
      </c>
      <c r="C47" s="18" t="s">
        <v>74</v>
      </c>
      <c r="D47" s="9" t="s">
        <v>10</v>
      </c>
      <c r="E47" s="19">
        <v>0.7</v>
      </c>
      <c r="F47" s="20"/>
      <c r="G47" s="7"/>
      <c r="H47" s="8" t="s">
        <v>75</v>
      </c>
    </row>
    <row r="48" spans="2:8" ht="107.25" customHeight="1" x14ac:dyDescent="0.25">
      <c r="B48" s="21">
        <v>11.2</v>
      </c>
      <c r="C48" s="18" t="s">
        <v>76</v>
      </c>
      <c r="D48" s="9" t="s">
        <v>10</v>
      </c>
      <c r="E48" s="19">
        <v>0.7</v>
      </c>
      <c r="F48" s="20"/>
      <c r="G48" s="7"/>
      <c r="H48" s="8" t="s">
        <v>75</v>
      </c>
    </row>
    <row r="49" spans="2:8" ht="48" x14ac:dyDescent="0.25">
      <c r="B49" s="17">
        <v>12</v>
      </c>
      <c r="C49" s="18" t="s">
        <v>77</v>
      </c>
      <c r="D49" s="9" t="s">
        <v>7</v>
      </c>
      <c r="E49" s="19">
        <v>0.3</v>
      </c>
      <c r="F49" s="10">
        <f>E49+(E50+E51)/2</f>
        <v>1</v>
      </c>
      <c r="G49" s="6"/>
      <c r="H49" s="8" t="s">
        <v>78</v>
      </c>
    </row>
    <row r="50" spans="2:8" ht="28.5" x14ac:dyDescent="0.25">
      <c r="B50" s="21">
        <v>12.1</v>
      </c>
      <c r="C50" s="18" t="s">
        <v>79</v>
      </c>
      <c r="D50" s="9" t="s">
        <v>10</v>
      </c>
      <c r="E50" s="19">
        <v>0.7</v>
      </c>
      <c r="F50" s="20"/>
      <c r="G50" s="7"/>
      <c r="H50" s="8" t="s">
        <v>80</v>
      </c>
    </row>
    <row r="51" spans="2:8" ht="28.5" x14ac:dyDescent="0.25">
      <c r="B51" s="21">
        <v>12.2</v>
      </c>
      <c r="C51" s="18" t="s">
        <v>81</v>
      </c>
      <c r="D51" s="9" t="s">
        <v>10</v>
      </c>
      <c r="E51" s="19">
        <v>0.7</v>
      </c>
      <c r="F51" s="20"/>
      <c r="G51" s="7"/>
      <c r="H51" s="8" t="s">
        <v>82</v>
      </c>
    </row>
    <row r="52" spans="2:8" ht="36" x14ac:dyDescent="0.25">
      <c r="B52" s="17">
        <v>13</v>
      </c>
      <c r="C52" s="18" t="s">
        <v>83</v>
      </c>
      <c r="D52" s="9" t="s">
        <v>7</v>
      </c>
      <c r="E52" s="10">
        <v>0.3</v>
      </c>
      <c r="F52" s="10">
        <f>E52+(E53)/1</f>
        <v>1</v>
      </c>
      <c r="G52" s="6"/>
      <c r="H52" s="8" t="s">
        <v>8</v>
      </c>
    </row>
    <row r="53" spans="2:8" ht="36" x14ac:dyDescent="0.25">
      <c r="B53" s="21">
        <v>13.1</v>
      </c>
      <c r="C53" s="23" t="s">
        <v>84</v>
      </c>
      <c r="D53" s="9" t="s">
        <v>10</v>
      </c>
      <c r="E53" s="19">
        <v>0.7</v>
      </c>
      <c r="F53" s="20"/>
      <c r="G53" s="7"/>
      <c r="H53" s="8" t="s">
        <v>8</v>
      </c>
    </row>
    <row r="54" spans="2:8" ht="18" customHeight="1" x14ac:dyDescent="0.25">
      <c r="B54" s="25"/>
      <c r="C54" s="13" t="s">
        <v>85</v>
      </c>
      <c r="D54" s="9"/>
      <c r="E54" s="19"/>
      <c r="F54" s="10"/>
      <c r="G54" s="6"/>
      <c r="H54" s="8"/>
    </row>
    <row r="55" spans="2:8" ht="47.25" customHeight="1" x14ac:dyDescent="0.25">
      <c r="B55" s="17">
        <v>14</v>
      </c>
      <c r="C55" s="18" t="s">
        <v>86</v>
      </c>
      <c r="D55" s="9" t="s">
        <v>7</v>
      </c>
      <c r="E55" s="10">
        <v>0.3</v>
      </c>
      <c r="F55" s="10">
        <f>E55+(E56)/1</f>
        <v>1</v>
      </c>
      <c r="G55" s="6"/>
      <c r="H55" s="8" t="s">
        <v>87</v>
      </c>
    </row>
    <row r="56" spans="2:8" ht="28.5" x14ac:dyDescent="0.25">
      <c r="B56" s="21">
        <v>14.1</v>
      </c>
      <c r="C56" s="18" t="s">
        <v>88</v>
      </c>
      <c r="D56" s="9" t="s">
        <v>10</v>
      </c>
      <c r="E56" s="19">
        <v>0.7</v>
      </c>
      <c r="F56" s="20"/>
      <c r="G56" s="7"/>
      <c r="H56" s="8" t="s">
        <v>89</v>
      </c>
    </row>
    <row r="57" spans="2:8" ht="24" x14ac:dyDescent="0.25">
      <c r="B57" s="17">
        <v>15</v>
      </c>
      <c r="C57" s="18" t="s">
        <v>90</v>
      </c>
      <c r="D57" s="9" t="s">
        <v>7</v>
      </c>
      <c r="E57" s="10">
        <v>0.3</v>
      </c>
      <c r="F57" s="10">
        <f>E57+(E58)/1</f>
        <v>1</v>
      </c>
      <c r="G57" s="6"/>
      <c r="H57" s="8" t="s">
        <v>91</v>
      </c>
    </row>
    <row r="58" spans="2:8" ht="36" x14ac:dyDescent="0.25">
      <c r="B58" s="21">
        <v>15.1</v>
      </c>
      <c r="C58" s="23" t="s">
        <v>92</v>
      </c>
      <c r="D58" s="9" t="s">
        <v>10</v>
      </c>
      <c r="E58" s="19">
        <v>0.7</v>
      </c>
      <c r="F58" s="10"/>
      <c r="G58" s="6"/>
      <c r="H58" s="8" t="s">
        <v>93</v>
      </c>
    </row>
    <row r="59" spans="2:8" ht="27" customHeight="1" x14ac:dyDescent="0.25">
      <c r="B59" s="25"/>
      <c r="C59" s="13" t="s">
        <v>94</v>
      </c>
      <c r="D59" s="9"/>
      <c r="E59" s="19"/>
      <c r="F59" s="10"/>
      <c r="G59" s="6"/>
      <c r="H59" s="8"/>
    </row>
    <row r="60" spans="2:8" ht="28.5" x14ac:dyDescent="0.25">
      <c r="B60" s="17">
        <v>16</v>
      </c>
      <c r="C60" s="18" t="s">
        <v>95</v>
      </c>
      <c r="D60" s="9" t="s">
        <v>7</v>
      </c>
      <c r="E60" s="10">
        <v>0.3</v>
      </c>
      <c r="F60" s="10">
        <f>E60+(E61+E62)/2</f>
        <v>1</v>
      </c>
      <c r="G60" s="6"/>
      <c r="H60" s="8" t="s">
        <v>96</v>
      </c>
    </row>
    <row r="61" spans="2:8" ht="28.5" x14ac:dyDescent="0.25">
      <c r="B61" s="21">
        <v>16.100000000000001</v>
      </c>
      <c r="C61" s="18" t="s">
        <v>97</v>
      </c>
      <c r="D61" s="9" t="s">
        <v>10</v>
      </c>
      <c r="E61" s="19">
        <v>0.7</v>
      </c>
      <c r="F61" s="20"/>
      <c r="G61" s="7"/>
      <c r="H61" s="8" t="s">
        <v>98</v>
      </c>
    </row>
    <row r="62" spans="2:8" ht="28.5" x14ac:dyDescent="0.25">
      <c r="B62" s="21">
        <v>16.2</v>
      </c>
      <c r="C62" s="18" t="s">
        <v>99</v>
      </c>
      <c r="D62" s="9" t="s">
        <v>10</v>
      </c>
      <c r="E62" s="19">
        <v>0.7</v>
      </c>
      <c r="F62" s="20"/>
      <c r="G62" s="7"/>
      <c r="H62" s="8" t="s">
        <v>100</v>
      </c>
    </row>
    <row r="63" spans="2:8" ht="28.5" x14ac:dyDescent="0.25">
      <c r="B63" s="17">
        <v>17</v>
      </c>
      <c r="C63" s="18" t="s">
        <v>101</v>
      </c>
      <c r="D63" s="9" t="s">
        <v>7</v>
      </c>
      <c r="E63" s="10">
        <v>0.3</v>
      </c>
      <c r="F63" s="10">
        <f>E63+(E64+E65)/2</f>
        <v>1</v>
      </c>
      <c r="G63" s="6"/>
      <c r="H63" s="8" t="s">
        <v>102</v>
      </c>
    </row>
    <row r="64" spans="2:8" ht="36" x14ac:dyDescent="0.25">
      <c r="B64" s="21">
        <v>17.100000000000001</v>
      </c>
      <c r="C64" s="18" t="s">
        <v>103</v>
      </c>
      <c r="D64" s="9" t="s">
        <v>10</v>
      </c>
      <c r="E64" s="19">
        <v>0.7</v>
      </c>
      <c r="F64" s="20"/>
      <c r="G64" s="7"/>
      <c r="H64" s="8" t="s">
        <v>104</v>
      </c>
    </row>
    <row r="65" spans="2:8" ht="24.75" customHeight="1" x14ac:dyDescent="0.25">
      <c r="B65" s="21">
        <v>17.2</v>
      </c>
      <c r="C65" s="18" t="s">
        <v>105</v>
      </c>
      <c r="D65" s="9" t="s">
        <v>10</v>
      </c>
      <c r="E65" s="19">
        <v>0.7</v>
      </c>
      <c r="F65" s="20"/>
      <c r="G65" s="7"/>
      <c r="H65" s="8" t="s">
        <v>106</v>
      </c>
    </row>
    <row r="66" spans="2:8" ht="28.5" x14ac:dyDescent="0.25">
      <c r="B66" s="17">
        <v>18</v>
      </c>
      <c r="C66" s="18" t="s">
        <v>107</v>
      </c>
      <c r="D66" s="9" t="s">
        <v>7</v>
      </c>
      <c r="E66" s="10">
        <v>0.3</v>
      </c>
      <c r="F66" s="10">
        <f>E66+(E67+E68)/2</f>
        <v>1</v>
      </c>
      <c r="G66" s="6"/>
      <c r="H66" s="8" t="s">
        <v>108</v>
      </c>
    </row>
    <row r="67" spans="2:8" ht="28.5" x14ac:dyDescent="0.25">
      <c r="B67" s="21">
        <v>18.100000000000001</v>
      </c>
      <c r="C67" s="18" t="s">
        <v>109</v>
      </c>
      <c r="D67" s="9" t="s">
        <v>10</v>
      </c>
      <c r="E67" s="19">
        <v>0.7</v>
      </c>
      <c r="F67" s="20"/>
      <c r="G67" s="7"/>
      <c r="H67" s="8" t="s">
        <v>110</v>
      </c>
    </row>
    <row r="68" spans="2:8" ht="28.5" x14ac:dyDescent="0.25">
      <c r="B68" s="21">
        <v>18.2</v>
      </c>
      <c r="C68" s="18" t="s">
        <v>111</v>
      </c>
      <c r="D68" s="9" t="s">
        <v>10</v>
      </c>
      <c r="E68" s="19">
        <v>0.7</v>
      </c>
      <c r="F68" s="20"/>
      <c r="G68" s="7"/>
      <c r="H68" s="8" t="s">
        <v>112</v>
      </c>
    </row>
    <row r="69" spans="2:8" ht="24" x14ac:dyDescent="0.25">
      <c r="B69" s="17">
        <v>19</v>
      </c>
      <c r="C69" s="18" t="s">
        <v>113</v>
      </c>
      <c r="D69" s="9" t="s">
        <v>7</v>
      </c>
      <c r="E69" s="10">
        <v>0.3</v>
      </c>
      <c r="F69" s="10">
        <f>E69+(E70+E71)/2</f>
        <v>1</v>
      </c>
      <c r="G69" s="6"/>
      <c r="H69" s="8" t="s">
        <v>114</v>
      </c>
    </row>
    <row r="70" spans="2:8" ht="42.75" x14ac:dyDescent="0.25">
      <c r="B70" s="21">
        <v>19.100000000000001</v>
      </c>
      <c r="C70" s="18" t="s">
        <v>115</v>
      </c>
      <c r="D70" s="9" t="s">
        <v>10</v>
      </c>
      <c r="E70" s="19">
        <v>0.7</v>
      </c>
      <c r="F70" s="20"/>
      <c r="G70" s="7"/>
      <c r="H70" s="8" t="s">
        <v>116</v>
      </c>
    </row>
    <row r="71" spans="2:8" ht="36" x14ac:dyDescent="0.25">
      <c r="B71" s="21">
        <v>19.2</v>
      </c>
      <c r="C71" s="18" t="s">
        <v>117</v>
      </c>
      <c r="D71" s="9" t="s">
        <v>10</v>
      </c>
      <c r="E71" s="19">
        <v>0.7</v>
      </c>
      <c r="F71" s="20"/>
      <c r="G71" s="7"/>
      <c r="H71" s="8" t="s">
        <v>118</v>
      </c>
    </row>
    <row r="72" spans="2:8" ht="24" x14ac:dyDescent="0.25">
      <c r="B72" s="17">
        <v>20</v>
      </c>
      <c r="C72" s="27" t="s">
        <v>119</v>
      </c>
      <c r="D72" s="9" t="s">
        <v>7</v>
      </c>
      <c r="E72" s="10">
        <v>0.3</v>
      </c>
      <c r="F72" s="10">
        <f>E72+(E73+E74)/2</f>
        <v>1</v>
      </c>
      <c r="G72" s="6"/>
      <c r="H72" s="8" t="s">
        <v>120</v>
      </c>
    </row>
    <row r="73" spans="2:8" ht="24" x14ac:dyDescent="0.25">
      <c r="B73" s="21">
        <v>20.100000000000001</v>
      </c>
      <c r="C73" s="23" t="s">
        <v>121</v>
      </c>
      <c r="D73" s="9" t="s">
        <v>10</v>
      </c>
      <c r="E73" s="19">
        <v>0.7</v>
      </c>
      <c r="F73" s="20"/>
      <c r="G73" s="7"/>
      <c r="H73" s="8" t="s">
        <v>122</v>
      </c>
    </row>
    <row r="74" spans="2:8" ht="48" x14ac:dyDescent="0.25">
      <c r="B74" s="21">
        <v>20.2</v>
      </c>
      <c r="C74" s="23" t="s">
        <v>123</v>
      </c>
      <c r="D74" s="9" t="s">
        <v>10</v>
      </c>
      <c r="E74" s="19">
        <v>0.7</v>
      </c>
      <c r="F74" s="20"/>
      <c r="G74" s="7"/>
      <c r="H74" s="8"/>
    </row>
    <row r="75" spans="2:8" ht="24.75" customHeight="1" x14ac:dyDescent="0.25">
      <c r="B75" s="24" t="s">
        <v>124</v>
      </c>
      <c r="C75" s="12" t="s">
        <v>125</v>
      </c>
      <c r="D75" s="39"/>
      <c r="E75" s="19"/>
      <c r="F75" s="10"/>
      <c r="G75" s="36"/>
      <c r="H75" s="8"/>
    </row>
    <row r="76" spans="2:8" ht="21.75" customHeight="1" x14ac:dyDescent="0.25">
      <c r="B76" s="25"/>
      <c r="C76" s="13" t="s">
        <v>125</v>
      </c>
      <c r="D76" s="9"/>
      <c r="E76" s="19"/>
      <c r="F76" s="40"/>
      <c r="G76" s="41"/>
      <c r="H76" s="8"/>
    </row>
    <row r="77" spans="2:8" ht="36" x14ac:dyDescent="0.25">
      <c r="B77" s="17">
        <v>21</v>
      </c>
      <c r="C77" s="27" t="s">
        <v>126</v>
      </c>
      <c r="D77" s="9" t="s">
        <v>7</v>
      </c>
      <c r="E77" s="10">
        <v>0.3</v>
      </c>
      <c r="F77" s="10">
        <f>E77+(E78+E79)/2</f>
        <v>1</v>
      </c>
      <c r="G77" s="6"/>
      <c r="H77" s="8" t="s">
        <v>8</v>
      </c>
    </row>
    <row r="78" spans="2:8" ht="48" x14ac:dyDescent="0.25">
      <c r="B78" s="21">
        <v>21.1</v>
      </c>
      <c r="C78" s="23" t="s">
        <v>127</v>
      </c>
      <c r="D78" s="9" t="s">
        <v>10</v>
      </c>
      <c r="E78" s="19">
        <v>0.7</v>
      </c>
      <c r="F78" s="20"/>
      <c r="G78" s="7"/>
      <c r="H78" s="8" t="s">
        <v>128</v>
      </c>
    </row>
    <row r="79" spans="2:8" ht="36" x14ac:dyDescent="0.25">
      <c r="B79" s="21">
        <v>21.2</v>
      </c>
      <c r="C79" s="23" t="s">
        <v>129</v>
      </c>
      <c r="D79" s="9" t="s">
        <v>10</v>
      </c>
      <c r="E79" s="19">
        <v>0.7</v>
      </c>
      <c r="F79" s="20"/>
      <c r="G79" s="7"/>
      <c r="H79" s="8" t="s">
        <v>8</v>
      </c>
    </row>
    <row r="80" spans="2:8" ht="25.5" customHeight="1" x14ac:dyDescent="0.25">
      <c r="B80" s="25"/>
      <c r="C80" s="13" t="s">
        <v>130</v>
      </c>
      <c r="D80" s="9"/>
      <c r="E80" s="19"/>
      <c r="F80" s="10"/>
      <c r="G80" s="6"/>
      <c r="H80" s="8"/>
    </row>
    <row r="81" spans="2:8" ht="36" x14ac:dyDescent="0.25">
      <c r="B81" s="22">
        <v>22</v>
      </c>
      <c r="C81" s="27" t="s">
        <v>131</v>
      </c>
      <c r="D81" s="9" t="s">
        <v>7</v>
      </c>
      <c r="E81" s="10">
        <v>0.18</v>
      </c>
      <c r="F81" s="10">
        <f>E81+(E82+E83+E84)/3</f>
        <v>0.6</v>
      </c>
      <c r="G81" s="6"/>
      <c r="H81" s="8" t="s">
        <v>201</v>
      </c>
    </row>
    <row r="82" spans="2:8" ht="28.5" x14ac:dyDescent="0.25">
      <c r="B82" s="22">
        <v>22.1</v>
      </c>
      <c r="C82" s="18" t="s">
        <v>132</v>
      </c>
      <c r="D82" s="9" t="s">
        <v>10</v>
      </c>
      <c r="E82" s="19">
        <v>0.42</v>
      </c>
      <c r="F82" s="20"/>
      <c r="G82" s="7"/>
      <c r="H82" s="8" t="s">
        <v>202</v>
      </c>
    </row>
    <row r="83" spans="2:8" ht="28.5" x14ac:dyDescent="0.25">
      <c r="B83" s="22">
        <v>22.2</v>
      </c>
      <c r="C83" s="18" t="s">
        <v>133</v>
      </c>
      <c r="D83" s="9" t="s">
        <v>10</v>
      </c>
      <c r="E83" s="19">
        <v>0.42</v>
      </c>
      <c r="F83" s="20"/>
      <c r="G83" s="7"/>
      <c r="H83" s="8" t="s">
        <v>203</v>
      </c>
    </row>
    <row r="84" spans="2:8" ht="28.5" x14ac:dyDescent="0.25">
      <c r="B84" s="22">
        <v>22.3</v>
      </c>
      <c r="C84" s="18" t="s">
        <v>134</v>
      </c>
      <c r="D84" s="9" t="s">
        <v>10</v>
      </c>
      <c r="E84" s="19">
        <v>0.42</v>
      </c>
      <c r="F84" s="20"/>
      <c r="G84" s="7"/>
      <c r="H84" s="8" t="s">
        <v>204</v>
      </c>
    </row>
    <row r="85" spans="2:8" ht="36" x14ac:dyDescent="0.25">
      <c r="B85" s="17">
        <v>23</v>
      </c>
      <c r="C85" s="27" t="s">
        <v>135</v>
      </c>
      <c r="D85" s="9" t="s">
        <v>7</v>
      </c>
      <c r="E85" s="10">
        <v>0.3</v>
      </c>
      <c r="F85" s="10">
        <f>E85+(E86+E87+E88+E89+E90)/5</f>
        <v>0.94399999999999995</v>
      </c>
      <c r="G85" s="6"/>
      <c r="H85" s="8" t="s">
        <v>8</v>
      </c>
    </row>
    <row r="86" spans="2:8" ht="28.5" x14ac:dyDescent="0.25">
      <c r="B86" s="21">
        <v>23.1</v>
      </c>
      <c r="C86" s="23" t="s">
        <v>136</v>
      </c>
      <c r="D86" s="9" t="s">
        <v>10</v>
      </c>
      <c r="E86" s="19">
        <v>0.7</v>
      </c>
      <c r="F86" s="20"/>
      <c r="G86" s="7"/>
      <c r="H86" s="8" t="s">
        <v>137</v>
      </c>
    </row>
    <row r="87" spans="2:8" ht="42.75" x14ac:dyDescent="0.25">
      <c r="B87" s="21">
        <v>23.2</v>
      </c>
      <c r="C87" s="23" t="s">
        <v>138</v>
      </c>
      <c r="D87" s="9" t="s">
        <v>10</v>
      </c>
      <c r="E87" s="19">
        <v>0.7</v>
      </c>
      <c r="F87" s="20"/>
      <c r="G87" s="7"/>
      <c r="H87" s="8" t="s">
        <v>139</v>
      </c>
    </row>
    <row r="88" spans="2:8" ht="36" x14ac:dyDescent="0.25">
      <c r="B88" s="21">
        <v>23.3</v>
      </c>
      <c r="C88" s="23" t="s">
        <v>140</v>
      </c>
      <c r="D88" s="9" t="s">
        <v>10</v>
      </c>
      <c r="E88" s="19">
        <v>0.7</v>
      </c>
      <c r="F88" s="20"/>
      <c r="G88" s="7"/>
      <c r="H88" s="8" t="s">
        <v>141</v>
      </c>
    </row>
    <row r="89" spans="2:8" ht="28.5" x14ac:dyDescent="0.25">
      <c r="B89" s="21">
        <v>23.4</v>
      </c>
      <c r="C89" s="23" t="s">
        <v>142</v>
      </c>
      <c r="D89" s="9" t="s">
        <v>10</v>
      </c>
      <c r="E89" s="19">
        <v>0.42</v>
      </c>
      <c r="F89" s="20"/>
      <c r="G89" s="7"/>
      <c r="H89" s="8" t="s">
        <v>207</v>
      </c>
    </row>
    <row r="90" spans="2:8" ht="36" x14ac:dyDescent="0.25">
      <c r="B90" s="21">
        <v>23.5</v>
      </c>
      <c r="C90" s="23" t="s">
        <v>143</v>
      </c>
      <c r="D90" s="9" t="s">
        <v>10</v>
      </c>
      <c r="E90" s="19">
        <v>0.7</v>
      </c>
      <c r="F90" s="20"/>
      <c r="G90" s="7"/>
      <c r="H90" s="8" t="s">
        <v>144</v>
      </c>
    </row>
    <row r="91" spans="2:8" ht="19.5" customHeight="1" x14ac:dyDescent="0.25">
      <c r="B91" s="25"/>
      <c r="C91" s="13" t="s">
        <v>145</v>
      </c>
      <c r="D91" s="9"/>
      <c r="E91" s="19"/>
      <c r="F91" s="37"/>
      <c r="G91" s="38"/>
      <c r="H91" s="8"/>
    </row>
    <row r="92" spans="2:8" ht="28.5" x14ac:dyDescent="0.25">
      <c r="B92" s="17">
        <v>24</v>
      </c>
      <c r="C92" s="27" t="s">
        <v>146</v>
      </c>
      <c r="D92" s="9" t="s">
        <v>7</v>
      </c>
      <c r="E92" s="10">
        <v>0.18</v>
      </c>
      <c r="F92" s="10">
        <f>E92+(E93+E94+E95+E96)/4</f>
        <v>0.6</v>
      </c>
      <c r="G92" s="6"/>
      <c r="H92" s="8" t="s">
        <v>50</v>
      </c>
    </row>
    <row r="93" spans="2:8" ht="85.5" x14ac:dyDescent="0.25">
      <c r="B93" s="22">
        <v>24.1</v>
      </c>
      <c r="C93" s="18" t="s">
        <v>147</v>
      </c>
      <c r="D93" s="9" t="s">
        <v>10</v>
      </c>
      <c r="E93" s="19">
        <v>0.14000000000000001</v>
      </c>
      <c r="F93" s="20"/>
      <c r="G93" s="7"/>
      <c r="H93" s="8" t="s">
        <v>75</v>
      </c>
    </row>
    <row r="94" spans="2:8" ht="36" x14ac:dyDescent="0.25">
      <c r="B94" s="22">
        <v>24.2</v>
      </c>
      <c r="C94" s="18" t="s">
        <v>148</v>
      </c>
      <c r="D94" s="9" t="s">
        <v>10</v>
      </c>
      <c r="E94" s="19">
        <v>0.42</v>
      </c>
      <c r="F94" s="20"/>
      <c r="G94" s="7"/>
      <c r="H94" s="8" t="s">
        <v>149</v>
      </c>
    </row>
    <row r="95" spans="2:8" ht="24" x14ac:dyDescent="0.25">
      <c r="B95" s="22">
        <v>24.3</v>
      </c>
      <c r="C95" s="18" t="s">
        <v>150</v>
      </c>
      <c r="D95" s="9" t="s">
        <v>10</v>
      </c>
      <c r="E95" s="19">
        <v>0.42</v>
      </c>
      <c r="F95" s="20"/>
      <c r="G95" s="7"/>
      <c r="H95" s="8" t="s">
        <v>205</v>
      </c>
    </row>
    <row r="96" spans="2:8" ht="28.5" x14ac:dyDescent="0.25">
      <c r="B96" s="22">
        <v>24.4</v>
      </c>
      <c r="C96" s="18" t="s">
        <v>151</v>
      </c>
      <c r="D96" s="9" t="s">
        <v>10</v>
      </c>
      <c r="E96" s="19">
        <v>0.7</v>
      </c>
      <c r="F96" s="20"/>
      <c r="G96" s="7"/>
      <c r="H96" s="8" t="s">
        <v>152</v>
      </c>
    </row>
    <row r="97" spans="2:8" ht="28.5" x14ac:dyDescent="0.25">
      <c r="B97" s="22">
        <v>25</v>
      </c>
      <c r="C97" s="27" t="s">
        <v>153</v>
      </c>
      <c r="D97" s="9" t="s">
        <v>7</v>
      </c>
      <c r="E97" s="10">
        <v>0.3</v>
      </c>
      <c r="F97" s="10">
        <f>E97+(E98)/1</f>
        <v>1</v>
      </c>
      <c r="G97" s="6"/>
      <c r="H97" s="8" t="s">
        <v>154</v>
      </c>
    </row>
    <row r="98" spans="2:8" ht="36" x14ac:dyDescent="0.25">
      <c r="B98" s="22">
        <v>25.1</v>
      </c>
      <c r="C98" s="23" t="s">
        <v>155</v>
      </c>
      <c r="D98" s="9" t="s">
        <v>10</v>
      </c>
      <c r="E98" s="19">
        <v>0.7</v>
      </c>
      <c r="F98" s="20"/>
      <c r="G98" s="7"/>
      <c r="H98" s="8" t="s">
        <v>156</v>
      </c>
    </row>
    <row r="99" spans="2:8" ht="24" x14ac:dyDescent="0.25">
      <c r="B99" s="22">
        <v>26</v>
      </c>
      <c r="C99" s="27" t="s">
        <v>157</v>
      </c>
      <c r="D99" s="9" t="s">
        <v>7</v>
      </c>
      <c r="E99" s="10">
        <v>0.06</v>
      </c>
      <c r="F99" s="10">
        <f>+E99+(E100+E101)/2</f>
        <v>0.2</v>
      </c>
      <c r="G99" s="6"/>
      <c r="H99" s="8"/>
    </row>
    <row r="100" spans="2:8" ht="24" x14ac:dyDescent="0.25">
      <c r="B100" s="22">
        <v>26.1</v>
      </c>
      <c r="C100" s="18" t="s">
        <v>158</v>
      </c>
      <c r="D100" s="9" t="s">
        <v>10</v>
      </c>
      <c r="E100" s="10">
        <v>0.14000000000000001</v>
      </c>
      <c r="F100" s="20"/>
      <c r="G100" s="7"/>
      <c r="H100" s="8"/>
    </row>
    <row r="101" spans="2:8" ht="24" x14ac:dyDescent="0.25">
      <c r="B101" s="22">
        <v>26.2</v>
      </c>
      <c r="C101" s="18" t="s">
        <v>159</v>
      </c>
      <c r="D101" s="9" t="s">
        <v>10</v>
      </c>
      <c r="E101" s="10">
        <v>0.14000000000000001</v>
      </c>
      <c r="F101" s="20"/>
      <c r="G101" s="7"/>
      <c r="H101" s="8"/>
    </row>
    <row r="102" spans="2:8" ht="36" x14ac:dyDescent="0.25">
      <c r="B102" s="22">
        <v>27</v>
      </c>
      <c r="C102" s="27" t="s">
        <v>160</v>
      </c>
      <c r="D102" s="9" t="s">
        <v>7</v>
      </c>
      <c r="E102" s="10">
        <v>0.18</v>
      </c>
      <c r="F102" s="10">
        <f>E102+(E103+E104+E105+E106+E107)/5</f>
        <v>0.87999999999999989</v>
      </c>
      <c r="G102" s="6"/>
      <c r="H102" s="8" t="s">
        <v>209</v>
      </c>
    </row>
    <row r="103" spans="2:8" ht="48" x14ac:dyDescent="0.25">
      <c r="B103" s="21">
        <v>27.1</v>
      </c>
      <c r="C103" s="23" t="s">
        <v>161</v>
      </c>
      <c r="D103" s="9" t="s">
        <v>10</v>
      </c>
      <c r="E103" s="19">
        <v>0.7</v>
      </c>
      <c r="F103" s="20"/>
      <c r="G103" s="7"/>
      <c r="H103" s="8" t="s">
        <v>162</v>
      </c>
    </row>
    <row r="104" spans="2:8" ht="36" x14ac:dyDescent="0.25">
      <c r="B104" s="21">
        <v>27.2</v>
      </c>
      <c r="C104" s="18" t="s">
        <v>163</v>
      </c>
      <c r="D104" s="9" t="s">
        <v>10</v>
      </c>
      <c r="E104" s="19">
        <v>0.7</v>
      </c>
      <c r="F104" s="20"/>
      <c r="G104" s="7"/>
      <c r="H104" s="8"/>
    </row>
    <row r="105" spans="2:8" ht="36" x14ac:dyDescent="0.25">
      <c r="B105" s="21">
        <v>27.3</v>
      </c>
      <c r="C105" s="18" t="s">
        <v>164</v>
      </c>
      <c r="D105" s="9" t="s">
        <v>10</v>
      </c>
      <c r="E105" s="19">
        <v>0.7</v>
      </c>
      <c r="F105" s="20"/>
      <c r="G105" s="7"/>
      <c r="H105" s="8"/>
    </row>
    <row r="106" spans="2:8" ht="36" x14ac:dyDescent="0.25">
      <c r="B106" s="21">
        <v>27.4</v>
      </c>
      <c r="C106" s="23" t="s">
        <v>165</v>
      </c>
      <c r="D106" s="9" t="s">
        <v>10</v>
      </c>
      <c r="E106" s="19">
        <v>0.7</v>
      </c>
      <c r="F106" s="20"/>
      <c r="G106" s="7"/>
      <c r="H106" s="8"/>
    </row>
    <row r="107" spans="2:8" ht="24" x14ac:dyDescent="0.25">
      <c r="B107" s="21">
        <v>27.5</v>
      </c>
      <c r="C107" s="23" t="s">
        <v>166</v>
      </c>
      <c r="D107" s="9" t="s">
        <v>10</v>
      </c>
      <c r="E107" s="19">
        <v>0.7</v>
      </c>
      <c r="F107" s="20"/>
      <c r="G107" s="7"/>
      <c r="H107" s="8"/>
    </row>
    <row r="108" spans="2:8" ht="33" customHeight="1" x14ac:dyDescent="0.25">
      <c r="B108" s="24" t="s">
        <v>167</v>
      </c>
      <c r="C108" s="12" t="s">
        <v>168</v>
      </c>
      <c r="D108" s="9"/>
      <c r="E108" s="10"/>
      <c r="F108" s="10"/>
      <c r="G108" s="36"/>
      <c r="H108" s="8"/>
    </row>
    <row r="109" spans="2:8" ht="72" x14ac:dyDescent="0.25">
      <c r="B109" s="28">
        <v>28</v>
      </c>
      <c r="C109" s="27" t="s">
        <v>169</v>
      </c>
      <c r="D109" s="9" t="s">
        <v>7</v>
      </c>
      <c r="E109" s="10">
        <v>0.18</v>
      </c>
      <c r="F109" s="10">
        <f>E109+(E110+E111)/2</f>
        <v>0.6</v>
      </c>
      <c r="G109" s="6"/>
      <c r="H109" s="8" t="s">
        <v>206</v>
      </c>
    </row>
    <row r="110" spans="2:8" ht="48" x14ac:dyDescent="0.25">
      <c r="B110" s="21">
        <v>28.1</v>
      </c>
      <c r="C110" s="23" t="s">
        <v>170</v>
      </c>
      <c r="D110" s="9" t="s">
        <v>10</v>
      </c>
      <c r="E110" s="19">
        <v>0.42</v>
      </c>
      <c r="F110" s="20"/>
      <c r="G110" s="7"/>
      <c r="H110" s="8" t="s">
        <v>206</v>
      </c>
    </row>
    <row r="111" spans="2:8" ht="36" x14ac:dyDescent="0.25">
      <c r="B111" s="21">
        <v>28.2</v>
      </c>
      <c r="C111" s="23" t="s">
        <v>171</v>
      </c>
      <c r="D111" s="9" t="s">
        <v>10</v>
      </c>
      <c r="E111" s="19">
        <v>0.42</v>
      </c>
      <c r="F111" s="20"/>
      <c r="G111" s="7"/>
      <c r="H111" s="8" t="s">
        <v>206</v>
      </c>
    </row>
    <row r="112" spans="2:8" ht="24" customHeight="1" x14ac:dyDescent="0.25">
      <c r="B112" s="24" t="s">
        <v>172</v>
      </c>
      <c r="C112" s="12" t="s">
        <v>173</v>
      </c>
      <c r="D112" s="39"/>
      <c r="E112" s="19"/>
      <c r="F112" s="10"/>
      <c r="G112" s="36"/>
      <c r="H112" s="8"/>
    </row>
    <row r="113" spans="2:8" ht="24" x14ac:dyDescent="0.25">
      <c r="B113" s="28">
        <v>29</v>
      </c>
      <c r="C113" s="27" t="s">
        <v>174</v>
      </c>
      <c r="D113" s="9" t="s">
        <v>7</v>
      </c>
      <c r="E113" s="10">
        <v>0.3</v>
      </c>
      <c r="F113" s="10">
        <f>E113+(E114)/1</f>
        <v>0.72</v>
      </c>
      <c r="G113" s="6"/>
      <c r="H113" s="8" t="s">
        <v>175</v>
      </c>
    </row>
    <row r="114" spans="2:8" ht="24" x14ac:dyDescent="0.25">
      <c r="B114" s="21">
        <v>28.1</v>
      </c>
      <c r="C114" s="18" t="s">
        <v>176</v>
      </c>
      <c r="D114" s="9" t="s">
        <v>10</v>
      </c>
      <c r="E114" s="19">
        <v>0.42</v>
      </c>
      <c r="F114" s="20"/>
      <c r="G114" s="7"/>
      <c r="H114" s="8" t="s">
        <v>177</v>
      </c>
    </row>
    <row r="115" spans="2:8" ht="36" x14ac:dyDescent="0.25">
      <c r="B115" s="28">
        <v>30</v>
      </c>
      <c r="C115" s="27" t="s">
        <v>178</v>
      </c>
      <c r="D115" s="9" t="s">
        <v>7</v>
      </c>
      <c r="E115" s="10">
        <v>0.18</v>
      </c>
      <c r="F115" s="10">
        <f>E115+(E116+E117+E118+E119)/4</f>
        <v>0.45999999999999996</v>
      </c>
      <c r="G115" s="6"/>
      <c r="H115" s="8" t="s">
        <v>177</v>
      </c>
    </row>
    <row r="116" spans="2:8" ht="24" x14ac:dyDescent="0.25">
      <c r="B116" s="21">
        <v>30.1</v>
      </c>
      <c r="C116" s="18" t="s">
        <v>179</v>
      </c>
      <c r="D116" s="9" t="s">
        <v>10</v>
      </c>
      <c r="E116" s="19">
        <v>0.14000000000000001</v>
      </c>
      <c r="F116" s="20"/>
      <c r="G116" s="7"/>
      <c r="H116" s="8" t="s">
        <v>180</v>
      </c>
    </row>
    <row r="117" spans="2:8" ht="24" x14ac:dyDescent="0.25">
      <c r="B117" s="21">
        <v>30.2</v>
      </c>
      <c r="C117" s="18" t="s">
        <v>181</v>
      </c>
      <c r="D117" s="9" t="s">
        <v>10</v>
      </c>
      <c r="E117" s="19">
        <v>0.14000000000000001</v>
      </c>
      <c r="F117" s="20"/>
      <c r="G117" s="7"/>
      <c r="H117" s="8" t="s">
        <v>182</v>
      </c>
    </row>
    <row r="118" spans="2:8" ht="28.5" x14ac:dyDescent="0.25">
      <c r="B118" s="21">
        <v>30.3</v>
      </c>
      <c r="C118" s="18" t="s">
        <v>183</v>
      </c>
      <c r="D118" s="9" t="s">
        <v>10</v>
      </c>
      <c r="E118" s="19">
        <v>0.42</v>
      </c>
      <c r="F118" s="20"/>
      <c r="G118" s="7"/>
      <c r="H118" s="8" t="s">
        <v>184</v>
      </c>
    </row>
    <row r="119" spans="2:8" ht="42.75" x14ac:dyDescent="0.25">
      <c r="B119" s="21">
        <v>30.4</v>
      </c>
      <c r="C119" s="18" t="s">
        <v>185</v>
      </c>
      <c r="D119" s="9" t="s">
        <v>10</v>
      </c>
      <c r="E119" s="19">
        <v>0.42</v>
      </c>
      <c r="F119" s="20"/>
      <c r="G119" s="7"/>
      <c r="H119" s="8" t="s">
        <v>186</v>
      </c>
    </row>
    <row r="120" spans="2:8" ht="51" customHeight="1" x14ac:dyDescent="0.25">
      <c r="B120" s="28">
        <v>31</v>
      </c>
      <c r="C120" s="27" t="s">
        <v>187</v>
      </c>
      <c r="D120" s="9" t="s">
        <v>7</v>
      </c>
      <c r="E120" s="10">
        <v>0.3</v>
      </c>
      <c r="F120" s="10">
        <f>E120+(E121)/1</f>
        <v>1</v>
      </c>
      <c r="G120" s="6"/>
      <c r="H120" s="8" t="s">
        <v>188</v>
      </c>
    </row>
    <row r="121" spans="2:8" ht="48" x14ac:dyDescent="0.25">
      <c r="B121" s="21">
        <v>31.1</v>
      </c>
      <c r="C121" s="18" t="s">
        <v>189</v>
      </c>
      <c r="D121" s="9" t="s">
        <v>10</v>
      </c>
      <c r="E121" s="19">
        <v>0.7</v>
      </c>
      <c r="F121" s="20"/>
      <c r="G121" s="7"/>
      <c r="H121" s="8" t="s">
        <v>190</v>
      </c>
    </row>
    <row r="122" spans="2:8" ht="48" x14ac:dyDescent="0.25">
      <c r="B122" s="28">
        <v>32</v>
      </c>
      <c r="C122" s="27" t="s">
        <v>191</v>
      </c>
      <c r="D122" s="9" t="s">
        <v>7</v>
      </c>
      <c r="E122" s="10">
        <v>0.3</v>
      </c>
      <c r="F122" s="10">
        <f>E122+(E123+E124)/2</f>
        <v>1</v>
      </c>
      <c r="G122" s="6"/>
      <c r="H122" s="8" t="s">
        <v>192</v>
      </c>
    </row>
    <row r="123" spans="2:8" ht="26.25" customHeight="1" x14ac:dyDescent="0.25">
      <c r="B123" s="21">
        <v>32.1</v>
      </c>
      <c r="C123" s="23" t="s">
        <v>193</v>
      </c>
      <c r="D123" s="9" t="s">
        <v>10</v>
      </c>
      <c r="E123" s="19">
        <v>0.7</v>
      </c>
      <c r="F123" s="42"/>
      <c r="G123" s="43"/>
      <c r="H123" s="8" t="s">
        <v>194</v>
      </c>
    </row>
    <row r="124" spans="2:8" ht="42.75" x14ac:dyDescent="0.25">
      <c r="B124" s="21">
        <v>32.200000000000003</v>
      </c>
      <c r="C124" s="23" t="s">
        <v>195</v>
      </c>
      <c r="D124" s="9" t="s">
        <v>10</v>
      </c>
      <c r="E124" s="19">
        <v>0.7</v>
      </c>
      <c r="F124" s="42"/>
      <c r="G124" s="43"/>
      <c r="H124" s="8" t="s">
        <v>196</v>
      </c>
    </row>
    <row r="125" spans="2:8" ht="20.100000000000001" customHeight="1" x14ac:dyDescent="0.25">
      <c r="B125" s="29"/>
      <c r="C125" s="31" t="s">
        <v>198</v>
      </c>
      <c r="D125" s="37"/>
      <c r="E125" s="19"/>
      <c r="F125" s="40">
        <f>SUM(F10:F124)/32</f>
        <v>0.79512499999999997</v>
      </c>
      <c r="G125" s="44"/>
      <c r="H125" s="34"/>
    </row>
    <row r="126" spans="2:8" ht="20.100000000000001" customHeight="1" x14ac:dyDescent="0.25">
      <c r="B126" s="29"/>
      <c r="C126" s="30" t="s">
        <v>197</v>
      </c>
      <c r="D126" s="37">
        <v>32</v>
      </c>
      <c r="E126" s="19"/>
      <c r="F126" s="40">
        <v>32</v>
      </c>
      <c r="G126" s="44"/>
      <c r="H126" s="34"/>
    </row>
    <row r="127" spans="2:8" ht="45.75" customHeight="1" x14ac:dyDescent="0.25">
      <c r="B127" s="29"/>
      <c r="C127" s="32" t="s">
        <v>214</v>
      </c>
      <c r="D127" s="37"/>
      <c r="E127" s="19"/>
      <c r="F127" s="45">
        <v>3.97</v>
      </c>
      <c r="G127" s="46"/>
      <c r="H127" s="34"/>
    </row>
    <row r="128" spans="2:8" ht="20.100000000000001" customHeight="1" x14ac:dyDescent="0.25">
      <c r="B128" s="29"/>
      <c r="C128" s="33" t="s">
        <v>215</v>
      </c>
      <c r="D128" s="37"/>
      <c r="E128" s="19"/>
      <c r="F128" s="37" t="s">
        <v>199</v>
      </c>
      <c r="G128" s="47"/>
      <c r="H128" s="34"/>
    </row>
    <row r="129" spans="2:8" x14ac:dyDescent="0.25">
      <c r="E129" s="49"/>
    </row>
    <row r="130" spans="2:8" x14ac:dyDescent="0.25">
      <c r="E130" s="49"/>
    </row>
    <row r="131" spans="2:8" x14ac:dyDescent="0.25">
      <c r="E131" s="49"/>
    </row>
    <row r="132" spans="2:8" x14ac:dyDescent="0.25">
      <c r="E132" s="49"/>
    </row>
    <row r="133" spans="2:8" x14ac:dyDescent="0.25">
      <c r="E133" s="49"/>
    </row>
    <row r="134" spans="2:8" x14ac:dyDescent="0.25">
      <c r="E134" s="49"/>
    </row>
    <row r="135" spans="2:8" x14ac:dyDescent="0.25">
      <c r="E135" s="49"/>
    </row>
    <row r="136" spans="2:8" x14ac:dyDescent="0.25">
      <c r="E136" s="49"/>
    </row>
    <row r="137" spans="2:8" x14ac:dyDescent="0.25">
      <c r="E137" s="49"/>
    </row>
    <row r="138" spans="2:8" x14ac:dyDescent="0.25">
      <c r="E138" s="49"/>
    </row>
    <row r="139" spans="2:8" x14ac:dyDescent="0.25">
      <c r="E139" s="49"/>
    </row>
    <row r="140" spans="2:8" x14ac:dyDescent="0.25">
      <c r="E140" s="49"/>
    </row>
    <row r="141" spans="2:8" x14ac:dyDescent="0.25">
      <c r="E141" s="49"/>
    </row>
    <row r="142" spans="2:8" x14ac:dyDescent="0.25">
      <c r="E142" s="49"/>
    </row>
    <row r="143" spans="2:8" s="5" customFormat="1" x14ac:dyDescent="0.25">
      <c r="B143" s="3"/>
      <c r="C143" s="4"/>
      <c r="D143" s="48"/>
      <c r="E143" s="49"/>
      <c r="F143" s="50"/>
      <c r="G143" s="50"/>
      <c r="H143" s="51"/>
    </row>
  </sheetData>
  <mergeCells count="2">
    <mergeCell ref="B5:H5"/>
    <mergeCell ref="B6:H6"/>
  </mergeCells>
  <pageMargins left="0.7" right="0.7" top="0.75" bottom="0.75" header="0.3" footer="0.3"/>
  <pageSetup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Formulario Evaluacion  (3)</vt:lpstr>
      <vt:lpstr>'Formulario Evaluacion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 INTERNO</dc:creator>
  <cp:lastModifiedBy>CONTROL INTERNO</cp:lastModifiedBy>
  <cp:lastPrinted>2018-02-15T18:24:16Z</cp:lastPrinted>
  <dcterms:created xsi:type="dcterms:W3CDTF">2018-02-15T15:29:13Z</dcterms:created>
  <dcterms:modified xsi:type="dcterms:W3CDTF">2018-02-15T21:34:23Z</dcterms:modified>
</cp:coreProperties>
</file>